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defaultThemeVersion="166925"/>
  <mc:AlternateContent xmlns:mc="http://schemas.openxmlformats.org/markup-compatibility/2006">
    <mc:Choice Requires="x15">
      <x15ac:absPath xmlns:x15ac="http://schemas.microsoft.com/office/spreadsheetml/2010/11/ac" url="D:\印刷用\新様式\"/>
    </mc:Choice>
  </mc:AlternateContent>
  <xr:revisionPtr revIDLastSave="0" documentId="8_{8307E1C6-283C-4BE9-8834-B24528349113}" xr6:coauthVersionLast="36" xr6:coauthVersionMax="36" xr10:uidLastSave="{00000000-0000-0000-0000-000000000000}"/>
  <bookViews>
    <workbookView xWindow="0" yWindow="0" windowWidth="20490" windowHeight="7455"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12" i="8" l="1"/>
  <c r="AZ12" i="8"/>
  <c r="AY12" i="8"/>
  <c r="N7" i="11" l="1"/>
  <c r="T47" i="11"/>
  <c r="R47" i="11"/>
  <c r="D47" i="11"/>
  <c r="T46" i="11"/>
  <c r="R46" i="11"/>
  <c r="X46" i="11" s="1"/>
  <c r="N46" i="11"/>
  <c r="L46" i="11"/>
  <c r="T45" i="11"/>
  <c r="R45" i="11"/>
  <c r="X45" i="11" s="1"/>
  <c r="L45" i="11"/>
  <c r="L47" i="11" s="1"/>
  <c r="T44" i="11"/>
  <c r="R44" i="11"/>
  <c r="D44" i="11"/>
  <c r="T43" i="11"/>
  <c r="R43" i="11"/>
  <c r="X43" i="11" s="1"/>
  <c r="Z43" i="11" s="1"/>
  <c r="N43" i="11"/>
  <c r="L43" i="11"/>
  <c r="T42" i="11"/>
  <c r="R42" i="11"/>
  <c r="X42" i="11" s="1"/>
  <c r="L42" i="11"/>
  <c r="L44" i="11" s="1"/>
  <c r="T41" i="11"/>
  <c r="R41" i="11"/>
  <c r="D41" i="11"/>
  <c r="X40" i="11"/>
  <c r="T40" i="11"/>
  <c r="R40" i="11"/>
  <c r="N40" i="11"/>
  <c r="L40" i="11"/>
  <c r="T39" i="11"/>
  <c r="R39" i="11"/>
  <c r="X39" i="11" s="1"/>
  <c r="L39" i="11"/>
  <c r="D38" i="11"/>
  <c r="D37" i="11"/>
  <c r="D36" i="11"/>
  <c r="D35" i="11"/>
  <c r="D34" i="11"/>
  <c r="D33" i="11"/>
  <c r="D32" i="11"/>
  <c r="D31" i="11"/>
  <c r="D30" i="11"/>
  <c r="D29" i="11"/>
  <c r="D28" i="11"/>
  <c r="D27" i="11"/>
  <c r="D26" i="11"/>
  <c r="D25" i="11"/>
  <c r="D24" i="11"/>
  <c r="D23" i="11"/>
  <c r="T22" i="11"/>
  <c r="R22" i="11"/>
  <c r="X22" i="11" s="1"/>
  <c r="L22" i="11"/>
  <c r="D22" i="11"/>
  <c r="T21" i="11"/>
  <c r="R21" i="11"/>
  <c r="X21" i="11" s="1"/>
  <c r="L21" i="11"/>
  <c r="D21" i="11"/>
  <c r="T20" i="11"/>
  <c r="R20" i="11"/>
  <c r="X20" i="11" s="1"/>
  <c r="L20" i="11"/>
  <c r="D20" i="11"/>
  <c r="T19" i="11"/>
  <c r="R19" i="11"/>
  <c r="X19" i="11" s="1"/>
  <c r="L19" i="11"/>
  <c r="D19" i="11"/>
  <c r="T18" i="11"/>
  <c r="R18" i="11"/>
  <c r="X18" i="11" s="1"/>
  <c r="L18" i="11"/>
  <c r="D18" i="11"/>
  <c r="T17" i="11"/>
  <c r="R17" i="11"/>
  <c r="X17" i="11" s="1"/>
  <c r="L17" i="11"/>
  <c r="D17" i="11"/>
  <c r="T16" i="11"/>
  <c r="R16" i="11"/>
  <c r="X16" i="11" s="1"/>
  <c r="L16" i="11"/>
  <c r="D16" i="11"/>
  <c r="T15" i="11"/>
  <c r="R15" i="11"/>
  <c r="X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L41" i="11" l="1"/>
  <c r="Z40" i="11"/>
  <c r="Z6" i="11"/>
  <c r="Z15" i="11"/>
  <c r="Z16" i="11"/>
  <c r="Z17" i="11"/>
  <c r="Z18" i="11"/>
  <c r="Z19" i="11"/>
  <c r="Z20" i="11"/>
  <c r="Z21" i="11"/>
  <c r="Z22" i="11"/>
  <c r="Z46"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3" i="8"/>
  <c r="BA14" i="8" s="1"/>
  <c r="AZ13" i="8"/>
  <c r="AZ14" i="8" s="1"/>
  <c r="AY13" i="8"/>
  <c r="AY14" i="8" s="1"/>
  <c r="BB10" i="8"/>
  <c r="AF2" i="8"/>
  <c r="AW13" i="8" s="1"/>
  <c r="AW14" i="8" s="1"/>
  <c r="L47" i="9" l="1"/>
  <c r="L41" i="9"/>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U25" i="7" s="1"/>
  <c r="Q25" i="7"/>
  <c r="K25" i="7"/>
  <c r="S24" i="7"/>
  <c r="U24" i="7" s="1"/>
  <c r="Q24" i="7"/>
  <c r="K24" i="7"/>
  <c r="S23" i="7"/>
  <c r="Q23" i="7"/>
  <c r="K23" i="7"/>
  <c r="S22" i="7"/>
  <c r="Q22" i="7"/>
  <c r="K22" i="7"/>
  <c r="S21" i="7"/>
  <c r="U21" i="7" s="1"/>
  <c r="Q21" i="7"/>
  <c r="K21" i="7"/>
  <c r="S20" i="7"/>
  <c r="U20" i="7" s="1"/>
  <c r="Q20" i="7"/>
  <c r="K20" i="7"/>
  <c r="S19" i="7"/>
  <c r="Q19" i="7"/>
  <c r="K19" i="7"/>
  <c r="S18" i="7"/>
  <c r="Q18" i="7"/>
  <c r="K18" i="7"/>
  <c r="S17" i="7"/>
  <c r="U17" i="7" s="1"/>
  <c r="Q17" i="7"/>
  <c r="K17" i="7"/>
  <c r="S16" i="7"/>
  <c r="U16" i="7" s="1"/>
  <c r="Q16" i="7"/>
  <c r="K16" i="7"/>
  <c r="S15" i="7"/>
  <c r="Q15" i="7"/>
  <c r="K15" i="7"/>
  <c r="S14" i="7"/>
  <c r="Q14" i="7"/>
  <c r="K14" i="7"/>
  <c r="S13" i="7"/>
  <c r="U13" i="7" s="1"/>
  <c r="Q13" i="7"/>
  <c r="K13" i="7"/>
  <c r="S12" i="7"/>
  <c r="U12" i="7" s="1"/>
  <c r="Q12" i="7"/>
  <c r="K12" i="7"/>
  <c r="S11" i="7"/>
  <c r="Q11" i="7"/>
  <c r="K11" i="7"/>
  <c r="S10" i="7"/>
  <c r="U10" i="7" s="1"/>
  <c r="Q10" i="7"/>
  <c r="K10" i="7"/>
  <c r="S9" i="7"/>
  <c r="Q9" i="7"/>
  <c r="K9" i="7"/>
  <c r="S8" i="7"/>
  <c r="U8" i="7" s="1"/>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1" i="7"/>
  <c r="U15" i="7"/>
  <c r="U19" i="7"/>
  <c r="U23" i="7"/>
  <c r="U14" i="7"/>
  <c r="U18" i="7"/>
  <c r="U22" i="7"/>
  <c r="U9"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<sst xmlns="http://schemas.openxmlformats.org/spreadsheetml/2006/main" count="1389" uniqueCount="251">
  <si>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</si>
  <si>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</si>
  <si>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</si>
  <si>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</si>
  <si>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</si>
  <si>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</si>
  <si>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</si>
  <si>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</si>
  <si>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</si>
  <si>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</si>
  <si>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</si>
  <si>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</si>
  <si>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</si>
  <si>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</si>
  <si>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</si>
  <si>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</si>
  <si>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</si>
  <si>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</si>
  <si>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</si>
  <si>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</si>
  <si>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</si>
  <si>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</si>
  <si>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</si>
  <si>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</si>
  <si>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</si>
  <si>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</si>
  <si>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</si>
  <si>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</si>
  <si>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</si>
  <si>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</si>
  <si>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</si>
  <si>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</si>
  <si>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</si>
  <si>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</si>
  <si>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</si>
  <si>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</si>
  <si>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</si>
  <si>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</si>
  <si>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</si>
  <si>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</si>
  <si>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</si>
  <si>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</si>
  <si>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</si>
  <si>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</si>
  <si>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</si>
  <si>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</si>
  <si>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</si>
  <si>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</si>
  <si>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</si>
  <si>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</si>
  <si>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</si>
  <si>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</si>
  <si>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</si>
  <si>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</si>
  <si>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</si>
  <si>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</si>
  <si>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</si>
  <si>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</si>
  <si>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</si>
  <si>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</si>
  <si>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</si>
  <si>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</si>
  <si>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</si>
  <si>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</si>
  <si>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</si>
  <si>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</si>
  <si>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</si>
  <si>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</si>
  <si>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</si>
  <si>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</si>
  <si>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</si>
  <si>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</si>
  <si>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</si>
  <si>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</si>
  <si>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</si>
  <si>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</si>
  <si>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</si>
  <si>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</si>
  <si>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</si>
  <si>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</si>
  <si>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</si>
  <si>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</si>
  <si>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</si>
  <si>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</si>
  <si>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</si>
  <si>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</si>
  <si>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</si>
  <si>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</si>
  <si>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</si>
  <si>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</si>
  <si>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</si>
  <si>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</si>
  <si>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</si>
  <si>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</si>
  <si>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</si>
  <si>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</si>
  <si>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</si>
  <si>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</si>
  <si>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</si>
  <si>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</si>
  <si>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</si>
  <si>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</si>
  <si>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</si>
  <si>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</si>
  <si>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</si>
  <si>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</si>
  <si>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</si>
  <si>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</si>
  <si>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</si>
  <si>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</si>
  <si>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</si>
  <si>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</si>
  <si>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</si>
  <si>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</si>
  <si>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</si>
  <si>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</si>
  <si>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</si>
  <si>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</si>
  <si>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</si>
  <si>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</si>
  <si>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</si>
  <si>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</si>
  <si>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</si>
  <si>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</si>
  <si>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</si>
  <si>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</si>
  <si>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</si>
  <si>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</si>
  <si>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</si>
  <si>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</si>
  <si>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</si>
  <si>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</si>
  <si>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</si>
  <si>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</si>
  <si>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</si>
  <si>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</si>
  <si>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</si>
  <si>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</si>
  <si>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</si>
  <si>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</si>
  <si>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</si>
  <si>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</si>
  <si>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</si>
  <si>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</si>
  <si>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</si>
  <si>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</si>
  <si>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</si>
  <si>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</si>
  <si>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</si>
  <si>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</si>
  <si>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</si>
  <si>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</si>
  <si>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</si>
  <si>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</si>
  <si>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</si>
  <si>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</si>
  <si>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</si>
  <si>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</si>
  <si>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</si>
  <si>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</si>
  <si>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</si>
  <si>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</si>
  <si>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</si>
  <si>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</si>
  <si>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</si>
  <si>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</si>
  <si>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</si>
  <si>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</si>
  <si>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</si>
  <si>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</si>
  <si>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</si>
  <si>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</si>
  <si>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</si>
  <si>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</si>
  <si>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</si>
  <si>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</si>
  <si>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</si>
  <si>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</si>
  <si>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</si>
  <si>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</si>
  <si>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</si>
  <si>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</si>
  <si>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</si>
  <si>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</si>
  <si>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</si>
  <si>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</si>
  <si>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</si>
  <si>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</si>
  <si>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</si>
  <si>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</si>
  <si>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</si>
  <si>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</si>
  <si>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</si>
  <si>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</si>
  <si>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</si>
  <si>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</si>
  <si>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</si>
  <si>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</si>
  <si>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</si>
  <si>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</si>
  <si>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</si>
  <si>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</si>
  <si>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</si>
  <si>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</si>
  <si>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</si>
  <si>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</si>
  <si>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</si>
  <si>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</si>
  <si>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</si>
  <si>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</si>
  <si>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</si>
  <si>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</si>
  <si>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</si>
  <si>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</si>
  <si>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</si>
  <si>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</si>
  <si>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</si>
  <si>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</si>
  <si>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</si>
  <si>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</si>
  <si>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</si>
  <si>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</si>
  <si>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</si>
  <si>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</si>
  <si>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</si>
  <si>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</si>
  <si>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</si>
  <si>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</si>
  <si>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</si>
  <si>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</si>
  <si>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</si>
  <si>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</si>
  <si>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</si>
  <si>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</si>
  <si>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</si>
  <si>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</si>
  <si>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</si>
  <si>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</si>
  <si>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</si>
  <si>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</si>
  <si>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</si>
  <si>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</si>
  <si>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</si>
  <si>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</si>
  <si>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</si>
  <si>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</si>
  <si>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（参考様式1）</t>
    <rPh sb="1" eb="3">
      <t>サンコウ</t>
    </rPh>
    <rPh sb="3" eb="5">
      <t>ヨウシキ</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</si>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</sst>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6" fillId="3" borderId="10" xfId="0" applyFont="1" applyFill="1" applyBorder="1" applyAlignment="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6" xfId="0" applyFont="1" applyBorder="1" applyAlignment="1">
      <alignment horizontal="center" vertical="center" shrinkToFit="1"/>
    </xf>
    <xf numFmtId="0" fontId="6" fillId="0" borderId="33"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1"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7" fillId="3" borderId="10" xfId="0" applyFont="1" applyFill="1" applyBorder="1" applyAlignment="1" applyProtection="1">
      <alignment horizontal="center" vertical="center"/>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78"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177" fontId="6" fillId="3" borderId="97"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177" fontId="6" fillId="3" borderId="65"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0" fontId="6" fillId="0" borderId="122" xfId="0" applyFont="1" applyBorder="1" applyAlignment="1">
      <alignment horizontal="center" vertical="center"/>
    </xf>
    <xf numFmtId="0" fontId="6" fillId="0" borderId="127"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xf numFmtId="0" fontId="6" fillId="3" borderId="92" xfId="0" applyFont="1" applyFill="1" applyBorder="1" applyAlignment="1" applyProtection="1">
      <alignment horizontal="center" vertical="center" shrinkToFit="1"/>
      <protection locked="0"/>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52" xfId="0" applyFont="1" applyFill="1" applyBorder="1" applyAlignment="1" applyProtection="1">
      <alignment horizontal="center" vertical="center" shrinkToFit="1"/>
      <protection locked="0"/>
    </xf>
    <xf numFmtId="0" fontId="6" fillId="3" borderId="47"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shrinkToFit="1"/>
      <protection locked="0"/>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55" zoomScaleNormal="55" zoomScaleSheetLayoutView="55" workbookViewId="0">
      <selection activeCell="AR9" sqref="AR9"/>
    </sheetView>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246</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350" t="s">
        <v>232</v>
      </c>
      <c r="AN1" s="350"/>
      <c r="AO1" s="350"/>
      <c r="AP1" s="350"/>
      <c r="AQ1" s="350"/>
      <c r="AR1" s="350"/>
      <c r="AS1" s="350"/>
      <c r="AT1" s="350"/>
      <c r="AU1" s="350"/>
      <c r="AV1" s="350"/>
      <c r="AW1" s="350"/>
      <c r="AX1" s="350"/>
      <c r="AY1" s="350"/>
      <c r="AZ1" s="350"/>
      <c r="BA1" s="350"/>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352">
        <v>3</v>
      </c>
      <c r="V2" s="352"/>
      <c r="W2" s="10" t="s">
        <v>14</v>
      </c>
      <c r="X2" s="351">
        <f>IF(U2=0,"",YEAR(DATE(2018+U2,1,1)))</f>
        <v>2021</v>
      </c>
      <c r="Y2" s="351"/>
      <c r="Z2" s="12" t="s">
        <v>18</v>
      </c>
      <c r="AA2" s="12" t="s">
        <v>19</v>
      </c>
      <c r="AB2" s="352">
        <v>4</v>
      </c>
      <c r="AC2" s="352"/>
      <c r="AD2" s="12" t="s">
        <v>20</v>
      </c>
      <c r="AE2" s="12"/>
      <c r="AF2" s="12"/>
      <c r="AG2" s="12"/>
      <c r="AH2" s="12"/>
      <c r="AI2" s="12"/>
      <c r="AJ2" s="11"/>
      <c r="AK2" s="10" t="s">
        <v>15</v>
      </c>
      <c r="AL2" s="10" t="s">
        <v>14</v>
      </c>
      <c r="AM2" s="350"/>
      <c r="AN2" s="350"/>
      <c r="AO2" s="350"/>
      <c r="AP2" s="350"/>
      <c r="AQ2" s="350"/>
      <c r="AR2" s="350"/>
      <c r="AS2" s="350"/>
      <c r="AT2" s="350"/>
      <c r="AU2" s="350"/>
      <c r="AV2" s="350"/>
      <c r="AW2" s="350"/>
      <c r="AX2" s="350"/>
      <c r="AY2" s="350"/>
      <c r="AZ2" s="350"/>
      <c r="BA2" s="350"/>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362" t="s">
        <v>47</v>
      </c>
      <c r="BA3" s="362"/>
      <c r="BB3" s="362"/>
      <c r="BC3" s="36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362" t="s">
        <v>43</v>
      </c>
      <c r="BA4" s="362"/>
      <c r="BB4" s="362"/>
      <c r="BC4" s="36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355">
        <v>40</v>
      </c>
      <c r="AW5" s="356"/>
      <c r="AX5" s="81" t="s">
        <v>21</v>
      </c>
      <c r="AY5" s="82"/>
      <c r="AZ5" s="355">
        <v>160</v>
      </c>
      <c r="BA5" s="356"/>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71" t="s">
        <v>22</v>
      </c>
      <c r="C7" s="375" t="s">
        <v>32</v>
      </c>
      <c r="D7" s="383"/>
      <c r="E7" s="374" t="s">
        <v>33</v>
      </c>
      <c r="F7" s="383"/>
      <c r="G7" s="374" t="s">
        <v>34</v>
      </c>
      <c r="H7" s="375"/>
      <c r="I7" s="375"/>
      <c r="J7" s="375"/>
      <c r="K7" s="383"/>
      <c r="L7" s="374" t="s">
        <v>35</v>
      </c>
      <c r="M7" s="375"/>
      <c r="N7" s="375"/>
      <c r="O7" s="376"/>
      <c r="P7" s="360" t="s">
        <v>50</v>
      </c>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3" t="str">
        <f>IF(AZ3="４週","(9)1～4週目の勤務時間数合計","(9)1か月の勤務時間数合計")</f>
        <v>(9)1～4週目の勤務時間数合計</v>
      </c>
      <c r="AV7" s="364"/>
      <c r="AW7" s="363" t="s">
        <v>36</v>
      </c>
      <c r="AX7" s="364"/>
      <c r="AY7" s="353" t="s">
        <v>49</v>
      </c>
      <c r="AZ7" s="353"/>
      <c r="BA7" s="353"/>
      <c r="BB7" s="353"/>
      <c r="BC7" s="353"/>
      <c r="BD7" s="353"/>
    </row>
    <row r="8" spans="1:57" ht="20.25" customHeight="1" thickBot="1" x14ac:dyDescent="0.45">
      <c r="A8" s="37"/>
      <c r="B8" s="372"/>
      <c r="C8" s="378"/>
      <c r="D8" s="384"/>
      <c r="E8" s="377"/>
      <c r="F8" s="384"/>
      <c r="G8" s="377"/>
      <c r="H8" s="378"/>
      <c r="I8" s="378"/>
      <c r="J8" s="378"/>
      <c r="K8" s="384"/>
      <c r="L8" s="377"/>
      <c r="M8" s="378"/>
      <c r="N8" s="378"/>
      <c r="O8" s="379"/>
      <c r="P8" s="357" t="s">
        <v>8</v>
      </c>
      <c r="Q8" s="358"/>
      <c r="R8" s="358"/>
      <c r="S8" s="358"/>
      <c r="T8" s="358"/>
      <c r="U8" s="358"/>
      <c r="V8" s="359"/>
      <c r="W8" s="357" t="s">
        <v>9</v>
      </c>
      <c r="X8" s="358"/>
      <c r="Y8" s="358"/>
      <c r="Z8" s="358"/>
      <c r="AA8" s="358"/>
      <c r="AB8" s="358"/>
      <c r="AC8" s="359"/>
      <c r="AD8" s="357" t="s">
        <v>10</v>
      </c>
      <c r="AE8" s="358"/>
      <c r="AF8" s="358"/>
      <c r="AG8" s="358"/>
      <c r="AH8" s="358"/>
      <c r="AI8" s="358"/>
      <c r="AJ8" s="359"/>
      <c r="AK8" s="357" t="s">
        <v>11</v>
      </c>
      <c r="AL8" s="358"/>
      <c r="AM8" s="358"/>
      <c r="AN8" s="358"/>
      <c r="AO8" s="358"/>
      <c r="AP8" s="358"/>
      <c r="AQ8" s="359"/>
      <c r="AR8" s="357" t="s">
        <v>12</v>
      </c>
      <c r="AS8" s="358"/>
      <c r="AT8" s="359"/>
      <c r="AU8" s="365"/>
      <c r="AV8" s="366"/>
      <c r="AW8" s="365"/>
      <c r="AX8" s="366"/>
      <c r="AY8" s="353"/>
      <c r="AZ8" s="353"/>
      <c r="BA8" s="353"/>
      <c r="BB8" s="353"/>
      <c r="BC8" s="353"/>
      <c r="BD8" s="353"/>
    </row>
    <row r="9" spans="1:57" ht="20.25" customHeight="1" thickBot="1" x14ac:dyDescent="0.45">
      <c r="A9" s="37"/>
      <c r="B9" s="372"/>
      <c r="C9" s="378"/>
      <c r="D9" s="384"/>
      <c r="E9" s="377"/>
      <c r="F9" s="384"/>
      <c r="G9" s="377"/>
      <c r="H9" s="378"/>
      <c r="I9" s="378"/>
      <c r="J9" s="378"/>
      <c r="K9" s="384"/>
      <c r="L9" s="377"/>
      <c r="M9" s="378"/>
      <c r="N9" s="378"/>
      <c r="O9" s="37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365"/>
      <c r="AV9" s="366"/>
      <c r="AW9" s="365"/>
      <c r="AX9" s="366"/>
      <c r="AY9" s="353"/>
      <c r="AZ9" s="353"/>
      <c r="BA9" s="353"/>
      <c r="BB9" s="353"/>
      <c r="BC9" s="353"/>
      <c r="BD9" s="353"/>
    </row>
    <row r="10" spans="1:57" ht="20.25" hidden="1" customHeight="1" thickBot="1" x14ac:dyDescent="0.45">
      <c r="A10" s="37"/>
      <c r="B10" s="372"/>
      <c r="C10" s="378"/>
      <c r="D10" s="384"/>
      <c r="E10" s="377"/>
      <c r="F10" s="384"/>
      <c r="G10" s="377"/>
      <c r="H10" s="378"/>
      <c r="I10" s="378"/>
      <c r="J10" s="378"/>
      <c r="K10" s="384"/>
      <c r="L10" s="377"/>
      <c r="M10" s="378"/>
      <c r="N10" s="378"/>
      <c r="O10" s="379"/>
      <c r="P10" s="48">
        <f>WEEKDAY(DATE($X$2,$AB$2,1))</f>
        <v>5</v>
      </c>
      <c r="Q10" s="49">
        <f>WEEKDAY(DATE($X$2,$AB$2,2))</f>
        <v>6</v>
      </c>
      <c r="R10" s="49">
        <f>WEEKDAY(DATE($X$2,$AB$2,3))</f>
        <v>7</v>
      </c>
      <c r="S10" s="49">
        <f>WEEKDAY(DATE($X$2,$AB$2,4))</f>
        <v>1</v>
      </c>
      <c r="T10" s="49">
        <f>WEEKDAY(DATE($X$2,$AB$2,5))</f>
        <v>2</v>
      </c>
      <c r="U10" s="49">
        <f>WEEKDAY(DATE($X$2,$AB$2,6))</f>
        <v>3</v>
      </c>
      <c r="V10" s="50">
        <f>WEEKDAY(DATE($X$2,$AB$2,7))</f>
        <v>4</v>
      </c>
      <c r="W10" s="48">
        <f>WEEKDAY(DATE($X$2,$AB$2,8))</f>
        <v>5</v>
      </c>
      <c r="X10" s="49">
        <f>WEEKDAY(DATE($X$2,$AB$2,9))</f>
        <v>6</v>
      </c>
      <c r="Y10" s="49">
        <f>WEEKDAY(DATE($X$2,$AB$2,10))</f>
        <v>7</v>
      </c>
      <c r="Z10" s="49">
        <f>WEEKDAY(DATE($X$2,$AB$2,11))</f>
        <v>1</v>
      </c>
      <c r="AA10" s="49">
        <f>WEEKDAY(DATE($X$2,$AB$2,12))</f>
        <v>2</v>
      </c>
      <c r="AB10" s="49">
        <f>WEEKDAY(DATE($X$2,$AB$2,13))</f>
        <v>3</v>
      </c>
      <c r="AC10" s="50">
        <f>WEEKDAY(DATE($X$2,$AB$2,14))</f>
        <v>4</v>
      </c>
      <c r="AD10" s="48">
        <f>WEEKDAY(DATE($X$2,$AB$2,15))</f>
        <v>5</v>
      </c>
      <c r="AE10" s="49">
        <f>WEEKDAY(DATE($X$2,$AB$2,16))</f>
        <v>6</v>
      </c>
      <c r="AF10" s="49">
        <f>WEEKDAY(DATE($X$2,$AB$2,17))</f>
        <v>7</v>
      </c>
      <c r="AG10" s="49">
        <f>WEEKDAY(DATE($X$2,$AB$2,18))</f>
        <v>1</v>
      </c>
      <c r="AH10" s="49">
        <f>WEEKDAY(DATE($X$2,$AB$2,19))</f>
        <v>2</v>
      </c>
      <c r="AI10" s="49">
        <f>WEEKDAY(DATE($X$2,$AB$2,20))</f>
        <v>3</v>
      </c>
      <c r="AJ10" s="50">
        <f>WEEKDAY(DATE($X$2,$AB$2,21))</f>
        <v>4</v>
      </c>
      <c r="AK10" s="48">
        <f>WEEKDAY(DATE($X$2,$AB$2,22))</f>
        <v>5</v>
      </c>
      <c r="AL10" s="49">
        <f>WEEKDAY(DATE($X$2,$AB$2,23))</f>
        <v>6</v>
      </c>
      <c r="AM10" s="49">
        <f>WEEKDAY(DATE($X$2,$AB$2,24))</f>
        <v>7</v>
      </c>
      <c r="AN10" s="49">
        <f>WEEKDAY(DATE($X$2,$AB$2,25))</f>
        <v>1</v>
      </c>
      <c r="AO10" s="49">
        <f>WEEKDAY(DATE($X$2,$AB$2,26))</f>
        <v>2</v>
      </c>
      <c r="AP10" s="49">
        <f>WEEKDAY(DATE($X$2,$AB$2,27))</f>
        <v>3</v>
      </c>
      <c r="AQ10" s="50">
        <f>WEEKDAY(DATE($X$2,$AB$2,28))</f>
        <v>4</v>
      </c>
      <c r="AR10" s="48">
        <f>IF(AR9=29,WEEKDAY(DATE($X$2,$AB$2,29)),0)</f>
        <v>0</v>
      </c>
      <c r="AS10" s="49">
        <f>IF(AS9=30,WEEKDAY(DATE($X$2,$AB$2,30)),0)</f>
        <v>0</v>
      </c>
      <c r="AT10" s="54">
        <f>IF(AT9=31,WEEKDAY(DATE($X$2,$AB$2,31)),0)</f>
        <v>0</v>
      </c>
      <c r="AU10" s="367"/>
      <c r="AV10" s="368"/>
      <c r="AW10" s="367"/>
      <c r="AX10" s="368"/>
      <c r="AY10" s="354"/>
      <c r="AZ10" s="354"/>
      <c r="BA10" s="354"/>
      <c r="BB10" s="354"/>
      <c r="BC10" s="354"/>
      <c r="BD10" s="354"/>
    </row>
    <row r="11" spans="1:57" ht="20.25" customHeight="1" thickBot="1" x14ac:dyDescent="0.45">
      <c r="A11" s="37"/>
      <c r="B11" s="373"/>
      <c r="C11" s="381"/>
      <c r="D11" s="385"/>
      <c r="E11" s="380"/>
      <c r="F11" s="385"/>
      <c r="G11" s="380"/>
      <c r="H11" s="381"/>
      <c r="I11" s="381"/>
      <c r="J11" s="381"/>
      <c r="K11" s="385"/>
      <c r="L11" s="380"/>
      <c r="M11" s="381"/>
      <c r="N11" s="381"/>
      <c r="O11" s="382"/>
      <c r="P11" s="51" t="str">
        <f>IF(P10=1,"日",IF(P10=2,"月",IF(P10=3,"火",IF(P10=4,"水",IF(P10=5,"木",IF(P10=6,"金","土"))))))</f>
        <v>木</v>
      </c>
      <c r="Q11" s="52" t="str">
        <f t="shared" ref="Q11:V11" si="0">IF(Q10=1,"日",IF(Q10=2,"月",IF(Q10=3,"火",IF(Q10=4,"水",IF(Q10=5,"木",IF(Q10=6,"金","土"))))))</f>
        <v>金</v>
      </c>
      <c r="R11" s="52" t="str">
        <f t="shared" si="0"/>
        <v>土</v>
      </c>
      <c r="S11" s="52" t="str">
        <f t="shared" si="0"/>
        <v>日</v>
      </c>
      <c r="T11" s="52" t="str">
        <f t="shared" si="0"/>
        <v>月</v>
      </c>
      <c r="U11" s="52" t="str">
        <f t="shared" si="0"/>
        <v>火</v>
      </c>
      <c r="V11" s="53" t="str">
        <f t="shared" si="0"/>
        <v>水</v>
      </c>
      <c r="W11" s="51" t="str">
        <f t="shared" ref="W11" si="1">IF(W10=1,"日",IF(W10=2,"月",IF(W10=3,"火",IF(W10=4,"水",IF(W10=5,"木",IF(W10=6,"金","土"))))))</f>
        <v>木</v>
      </c>
      <c r="X11" s="52" t="str">
        <f t="shared" ref="X11" si="2">IF(X10=1,"日",IF(X10=2,"月",IF(X10=3,"火",IF(X10=4,"水",IF(X10=5,"木",IF(X10=6,"金","土"))))))</f>
        <v>金</v>
      </c>
      <c r="Y11" s="52" t="str">
        <f t="shared" ref="Y11" si="3">IF(Y10=1,"日",IF(Y10=2,"月",IF(Y10=3,"火",IF(Y10=4,"水",IF(Y10=5,"木",IF(Y10=6,"金","土"))))))</f>
        <v>土</v>
      </c>
      <c r="Z11" s="52" t="str">
        <f t="shared" ref="Z11" si="4">IF(Z10=1,"日",IF(Z10=2,"月",IF(Z10=3,"火",IF(Z10=4,"水",IF(Z10=5,"木",IF(Z10=6,"金","土"))))))</f>
        <v>日</v>
      </c>
      <c r="AA11" s="52" t="str">
        <f t="shared" ref="AA11" si="5">IF(AA10=1,"日",IF(AA10=2,"月",IF(AA10=3,"火",IF(AA10=4,"水",IF(AA10=5,"木",IF(AA10=6,"金","土"))))))</f>
        <v>月</v>
      </c>
      <c r="AB11" s="52" t="str">
        <f t="shared" ref="AB11" si="6">IF(AB10=1,"日",IF(AB10=2,"月",IF(AB10=3,"火",IF(AB10=4,"水",IF(AB10=5,"木",IF(AB10=6,"金","土"))))))</f>
        <v>火</v>
      </c>
      <c r="AC11" s="53" t="str">
        <f t="shared" ref="AC11" si="7">IF(AC10=1,"日",IF(AC10=2,"月",IF(AC10=3,"火",IF(AC10=4,"水",IF(AC10=5,"木",IF(AC10=6,"金","土"))))))</f>
        <v>水</v>
      </c>
      <c r="AD11" s="51" t="str">
        <f t="shared" ref="AD11" si="8">IF(AD10=1,"日",IF(AD10=2,"月",IF(AD10=3,"火",IF(AD10=4,"水",IF(AD10=5,"木",IF(AD10=6,"金","土"))))))</f>
        <v>木</v>
      </c>
      <c r="AE11" s="52" t="str">
        <f t="shared" ref="AE11" si="9">IF(AE10=1,"日",IF(AE10=2,"月",IF(AE10=3,"火",IF(AE10=4,"水",IF(AE10=5,"木",IF(AE10=6,"金","土"))))))</f>
        <v>金</v>
      </c>
      <c r="AF11" s="52" t="str">
        <f t="shared" ref="AF11" si="10">IF(AF10=1,"日",IF(AF10=2,"月",IF(AF10=3,"火",IF(AF10=4,"水",IF(AF10=5,"木",IF(AF10=6,"金","土"))))))</f>
        <v>土</v>
      </c>
      <c r="AG11" s="52" t="str">
        <f t="shared" ref="AG11" si="11">IF(AG10=1,"日",IF(AG10=2,"月",IF(AG10=3,"火",IF(AG10=4,"水",IF(AG10=5,"木",IF(AG10=6,"金","土"))))))</f>
        <v>日</v>
      </c>
      <c r="AH11" s="52" t="str">
        <f t="shared" ref="AH11" si="12">IF(AH10=1,"日",IF(AH10=2,"月",IF(AH10=3,"火",IF(AH10=4,"水",IF(AH10=5,"木",IF(AH10=6,"金","土"))))))</f>
        <v>月</v>
      </c>
      <c r="AI11" s="52" t="str">
        <f t="shared" ref="AI11" si="13">IF(AI10=1,"日",IF(AI10=2,"月",IF(AI10=3,"火",IF(AI10=4,"水",IF(AI10=5,"木",IF(AI10=6,"金","土"))))))</f>
        <v>火</v>
      </c>
      <c r="AJ11" s="53" t="str">
        <f t="shared" ref="AJ11" si="14">IF(AJ10=1,"日",IF(AJ10=2,"月",IF(AJ10=3,"火",IF(AJ10=4,"水",IF(AJ10=5,"木",IF(AJ10=6,"金","土"))))))</f>
        <v>水</v>
      </c>
      <c r="AK11" s="51" t="str">
        <f t="shared" ref="AK11" si="15">IF(AK10=1,"日",IF(AK10=2,"月",IF(AK10=3,"火",IF(AK10=4,"水",IF(AK10=5,"木",IF(AK10=6,"金","土"))))))</f>
        <v>木</v>
      </c>
      <c r="AL11" s="52" t="str">
        <f t="shared" ref="AL11" si="16">IF(AL10=1,"日",IF(AL10=2,"月",IF(AL10=3,"火",IF(AL10=4,"水",IF(AL10=5,"木",IF(AL10=6,"金","土"))))))</f>
        <v>金</v>
      </c>
      <c r="AM11" s="52" t="str">
        <f t="shared" ref="AM11" si="17">IF(AM10=1,"日",IF(AM10=2,"月",IF(AM10=3,"火",IF(AM10=4,"水",IF(AM10=5,"木",IF(AM10=6,"金","土"))))))</f>
        <v>土</v>
      </c>
      <c r="AN11" s="52" t="str">
        <f t="shared" ref="AN11" si="18">IF(AN10=1,"日",IF(AN10=2,"月",IF(AN10=3,"火",IF(AN10=4,"水",IF(AN10=5,"木",IF(AN10=6,"金","土"))))))</f>
        <v>日</v>
      </c>
      <c r="AO11" s="52" t="str">
        <f t="shared" ref="AO11" si="19">IF(AO10=1,"日",IF(AO10=2,"月",IF(AO10=3,"火",IF(AO10=4,"水",IF(AO10=5,"木",IF(AO10=6,"金","土"))))))</f>
        <v>月</v>
      </c>
      <c r="AP11" s="52" t="str">
        <f t="shared" ref="AP11" si="20">IF(AP10=1,"日",IF(AP10=2,"月",IF(AP10=3,"火",IF(AP10=4,"水",IF(AP10=5,"木",IF(AP10=6,"金","土"))))))</f>
        <v>火</v>
      </c>
      <c r="AQ11" s="53" t="str">
        <f t="shared" ref="AQ11" si="21">IF(AQ10=1,"日",IF(AQ10=2,"月",IF(AQ10=3,"火",IF(AQ10=4,"水",IF(AQ10=5,"木",IF(AQ10=6,"金","土"))))))</f>
        <v>水</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369"/>
      <c r="AV11" s="370"/>
      <c r="AW11" s="369"/>
      <c r="AX11" s="370"/>
      <c r="AY11" s="354"/>
      <c r="AZ11" s="354"/>
      <c r="BA11" s="354"/>
      <c r="BB11" s="354"/>
      <c r="BC11" s="354"/>
      <c r="BD11" s="354"/>
    </row>
    <row r="12" spans="1:57" ht="39.950000000000003" customHeight="1" x14ac:dyDescent="0.4">
      <c r="A12" s="37"/>
      <c r="B12" s="45">
        <v>1</v>
      </c>
      <c r="C12" s="394"/>
      <c r="D12" s="395"/>
      <c r="E12" s="396"/>
      <c r="F12" s="397"/>
      <c r="G12" s="398"/>
      <c r="H12" s="399"/>
      <c r="I12" s="399"/>
      <c r="J12" s="399"/>
      <c r="K12" s="400"/>
      <c r="L12" s="396"/>
      <c r="M12" s="403"/>
      <c r="N12" s="403"/>
      <c r="O12" s="404"/>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386"/>
      <c r="AV12" s="387"/>
      <c r="AW12" s="388"/>
      <c r="AX12" s="389"/>
      <c r="AY12" s="427"/>
      <c r="AZ12" s="428"/>
      <c r="BA12" s="428"/>
      <c r="BB12" s="428"/>
      <c r="BC12" s="428"/>
      <c r="BD12" s="429"/>
    </row>
    <row r="13" spans="1:57" ht="39.950000000000003" customHeight="1" x14ac:dyDescent="0.4">
      <c r="A13" s="37"/>
      <c r="B13" s="46">
        <f t="shared" ref="B13:B39" si="22">B12+1</f>
        <v>2</v>
      </c>
      <c r="C13" s="401"/>
      <c r="D13" s="402"/>
      <c r="E13" s="405"/>
      <c r="F13" s="408"/>
      <c r="G13" s="409"/>
      <c r="H13" s="410"/>
      <c r="I13" s="410"/>
      <c r="J13" s="410"/>
      <c r="K13" s="411"/>
      <c r="L13" s="405"/>
      <c r="M13" s="406"/>
      <c r="N13" s="406"/>
      <c r="O13" s="407"/>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46"/>
      <c r="AV13" s="347"/>
      <c r="AW13" s="348"/>
      <c r="AX13" s="349"/>
      <c r="AY13" s="421"/>
      <c r="AZ13" s="422"/>
      <c r="BA13" s="422"/>
      <c r="BB13" s="422"/>
      <c r="BC13" s="422"/>
      <c r="BD13" s="423"/>
    </row>
    <row r="14" spans="1:57" ht="39.950000000000003" customHeight="1" x14ac:dyDescent="0.4">
      <c r="A14" s="37"/>
      <c r="B14" s="46">
        <f t="shared" si="22"/>
        <v>3</v>
      </c>
      <c r="C14" s="401"/>
      <c r="D14" s="402"/>
      <c r="E14" s="405"/>
      <c r="F14" s="408"/>
      <c r="G14" s="409"/>
      <c r="H14" s="410"/>
      <c r="I14" s="410"/>
      <c r="J14" s="410"/>
      <c r="K14" s="411"/>
      <c r="L14" s="405"/>
      <c r="M14" s="406"/>
      <c r="N14" s="406"/>
      <c r="O14" s="407"/>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46"/>
      <c r="AV14" s="347"/>
      <c r="AW14" s="348"/>
      <c r="AX14" s="349"/>
      <c r="AY14" s="421"/>
      <c r="AZ14" s="422"/>
      <c r="BA14" s="422"/>
      <c r="BB14" s="422"/>
      <c r="BC14" s="422"/>
      <c r="BD14" s="423"/>
    </row>
    <row r="15" spans="1:57" ht="39.950000000000003" customHeight="1" x14ac:dyDescent="0.4">
      <c r="A15" s="37"/>
      <c r="B15" s="46">
        <f t="shared" si="22"/>
        <v>4</v>
      </c>
      <c r="C15" s="401"/>
      <c r="D15" s="402"/>
      <c r="E15" s="405"/>
      <c r="F15" s="408"/>
      <c r="G15" s="409"/>
      <c r="H15" s="410"/>
      <c r="I15" s="410"/>
      <c r="J15" s="410"/>
      <c r="K15" s="411"/>
      <c r="L15" s="405"/>
      <c r="M15" s="406"/>
      <c r="N15" s="406"/>
      <c r="O15" s="407"/>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46"/>
      <c r="AV15" s="347"/>
      <c r="AW15" s="348"/>
      <c r="AX15" s="349"/>
      <c r="AY15" s="421"/>
      <c r="AZ15" s="422"/>
      <c r="BA15" s="422"/>
      <c r="BB15" s="422"/>
      <c r="BC15" s="422"/>
      <c r="BD15" s="423"/>
    </row>
    <row r="16" spans="1:57" ht="39.950000000000003" customHeight="1" x14ac:dyDescent="0.4">
      <c r="A16" s="37"/>
      <c r="B16" s="46">
        <f t="shared" si="22"/>
        <v>5</v>
      </c>
      <c r="C16" s="401"/>
      <c r="D16" s="402"/>
      <c r="E16" s="405"/>
      <c r="F16" s="408"/>
      <c r="G16" s="409"/>
      <c r="H16" s="410"/>
      <c r="I16" s="410"/>
      <c r="J16" s="410"/>
      <c r="K16" s="411"/>
      <c r="L16" s="405"/>
      <c r="M16" s="406"/>
      <c r="N16" s="406"/>
      <c r="O16" s="407"/>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46"/>
      <c r="AV16" s="347"/>
      <c r="AW16" s="348"/>
      <c r="AX16" s="349"/>
      <c r="AY16" s="421"/>
      <c r="AZ16" s="422"/>
      <c r="BA16" s="422"/>
      <c r="BB16" s="422"/>
      <c r="BC16" s="422"/>
      <c r="BD16" s="423"/>
    </row>
    <row r="17" spans="1:56" ht="39.950000000000003" customHeight="1" x14ac:dyDescent="0.4">
      <c r="A17" s="37"/>
      <c r="B17" s="46">
        <f t="shared" si="22"/>
        <v>6</v>
      </c>
      <c r="C17" s="401"/>
      <c r="D17" s="402"/>
      <c r="E17" s="405"/>
      <c r="F17" s="408"/>
      <c r="G17" s="409"/>
      <c r="H17" s="410"/>
      <c r="I17" s="410"/>
      <c r="J17" s="410"/>
      <c r="K17" s="411"/>
      <c r="L17" s="405"/>
      <c r="M17" s="406"/>
      <c r="N17" s="406"/>
      <c r="O17" s="407"/>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46"/>
      <c r="AV17" s="347"/>
      <c r="AW17" s="348"/>
      <c r="AX17" s="349"/>
      <c r="AY17" s="421"/>
      <c r="AZ17" s="422"/>
      <c r="BA17" s="422"/>
      <c r="BB17" s="422"/>
      <c r="BC17" s="422"/>
      <c r="BD17" s="423"/>
    </row>
    <row r="18" spans="1:56" ht="39.950000000000003" customHeight="1" x14ac:dyDescent="0.4">
      <c r="A18" s="37"/>
      <c r="B18" s="46">
        <f t="shared" si="22"/>
        <v>7</v>
      </c>
      <c r="C18" s="401"/>
      <c r="D18" s="402"/>
      <c r="E18" s="405"/>
      <c r="F18" s="408"/>
      <c r="G18" s="409"/>
      <c r="H18" s="410"/>
      <c r="I18" s="410"/>
      <c r="J18" s="410"/>
      <c r="K18" s="411"/>
      <c r="L18" s="405"/>
      <c r="M18" s="406"/>
      <c r="N18" s="406"/>
      <c r="O18" s="407"/>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46"/>
      <c r="AV18" s="347"/>
      <c r="AW18" s="348"/>
      <c r="AX18" s="349"/>
      <c r="AY18" s="421"/>
      <c r="AZ18" s="422"/>
      <c r="BA18" s="422"/>
      <c r="BB18" s="422"/>
      <c r="BC18" s="422"/>
      <c r="BD18" s="423"/>
    </row>
    <row r="19" spans="1:56" ht="39.950000000000003" customHeight="1" x14ac:dyDescent="0.4">
      <c r="A19" s="37"/>
      <c r="B19" s="46">
        <f t="shared" si="22"/>
        <v>8</v>
      </c>
      <c r="C19" s="401"/>
      <c r="D19" s="402"/>
      <c r="E19" s="405"/>
      <c r="F19" s="408"/>
      <c r="G19" s="409"/>
      <c r="H19" s="410"/>
      <c r="I19" s="410"/>
      <c r="J19" s="410"/>
      <c r="K19" s="411"/>
      <c r="L19" s="405"/>
      <c r="M19" s="406"/>
      <c r="N19" s="406"/>
      <c r="O19" s="407"/>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46"/>
      <c r="AV19" s="347"/>
      <c r="AW19" s="348"/>
      <c r="AX19" s="349"/>
      <c r="AY19" s="421"/>
      <c r="AZ19" s="422"/>
      <c r="BA19" s="422"/>
      <c r="BB19" s="422"/>
      <c r="BC19" s="422"/>
      <c r="BD19" s="423"/>
    </row>
    <row r="20" spans="1:56" ht="39.950000000000003" customHeight="1" x14ac:dyDescent="0.4">
      <c r="A20" s="37"/>
      <c r="B20" s="46">
        <f t="shared" si="22"/>
        <v>9</v>
      </c>
      <c r="C20" s="401"/>
      <c r="D20" s="402"/>
      <c r="E20" s="405"/>
      <c r="F20" s="408"/>
      <c r="G20" s="409"/>
      <c r="H20" s="410"/>
      <c r="I20" s="410"/>
      <c r="J20" s="410"/>
      <c r="K20" s="411"/>
      <c r="L20" s="405"/>
      <c r="M20" s="406"/>
      <c r="N20" s="406"/>
      <c r="O20" s="407"/>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46"/>
      <c r="AV20" s="347"/>
      <c r="AW20" s="348"/>
      <c r="AX20" s="349"/>
      <c r="AY20" s="421"/>
      <c r="AZ20" s="422"/>
      <c r="BA20" s="422"/>
      <c r="BB20" s="422"/>
      <c r="BC20" s="422"/>
      <c r="BD20" s="423"/>
    </row>
    <row r="21" spans="1:56" ht="39.950000000000003" customHeight="1" x14ac:dyDescent="0.4">
      <c r="A21" s="37"/>
      <c r="B21" s="46">
        <f t="shared" si="22"/>
        <v>10</v>
      </c>
      <c r="C21" s="401"/>
      <c r="D21" s="402"/>
      <c r="E21" s="405"/>
      <c r="F21" s="408"/>
      <c r="G21" s="409"/>
      <c r="H21" s="410"/>
      <c r="I21" s="410"/>
      <c r="J21" s="410"/>
      <c r="K21" s="411"/>
      <c r="L21" s="405"/>
      <c r="M21" s="406"/>
      <c r="N21" s="406"/>
      <c r="O21" s="407"/>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46"/>
      <c r="AV21" s="347"/>
      <c r="AW21" s="348"/>
      <c r="AX21" s="349"/>
      <c r="AY21" s="421"/>
      <c r="AZ21" s="422"/>
      <c r="BA21" s="422"/>
      <c r="BB21" s="422"/>
      <c r="BC21" s="422"/>
      <c r="BD21" s="423"/>
    </row>
    <row r="22" spans="1:56" ht="39.950000000000003" customHeight="1" x14ac:dyDescent="0.4">
      <c r="A22" s="37"/>
      <c r="B22" s="46">
        <f t="shared" si="22"/>
        <v>11</v>
      </c>
      <c r="C22" s="401"/>
      <c r="D22" s="402"/>
      <c r="E22" s="405"/>
      <c r="F22" s="408"/>
      <c r="G22" s="409"/>
      <c r="H22" s="410"/>
      <c r="I22" s="410"/>
      <c r="J22" s="410"/>
      <c r="K22" s="411"/>
      <c r="L22" s="405"/>
      <c r="M22" s="406"/>
      <c r="N22" s="406"/>
      <c r="O22" s="407"/>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46"/>
      <c r="AV22" s="347"/>
      <c r="AW22" s="348"/>
      <c r="AX22" s="349"/>
      <c r="AY22" s="421"/>
      <c r="AZ22" s="422"/>
      <c r="BA22" s="422"/>
      <c r="BB22" s="422"/>
      <c r="BC22" s="422"/>
      <c r="BD22" s="423"/>
    </row>
    <row r="23" spans="1:56" ht="39.950000000000003" customHeight="1" x14ac:dyDescent="0.4">
      <c r="A23" s="37"/>
      <c r="B23" s="46">
        <f t="shared" si="22"/>
        <v>12</v>
      </c>
      <c r="C23" s="401"/>
      <c r="D23" s="402"/>
      <c r="E23" s="405"/>
      <c r="F23" s="408"/>
      <c r="G23" s="409"/>
      <c r="H23" s="410"/>
      <c r="I23" s="410"/>
      <c r="J23" s="410"/>
      <c r="K23" s="411"/>
      <c r="L23" s="405"/>
      <c r="M23" s="406"/>
      <c r="N23" s="406"/>
      <c r="O23" s="407"/>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46"/>
      <c r="AV23" s="347"/>
      <c r="AW23" s="348"/>
      <c r="AX23" s="349"/>
      <c r="AY23" s="421"/>
      <c r="AZ23" s="422"/>
      <c r="BA23" s="422"/>
      <c r="BB23" s="422"/>
      <c r="BC23" s="422"/>
      <c r="BD23" s="423"/>
    </row>
    <row r="24" spans="1:56" ht="39.950000000000003" customHeight="1" x14ac:dyDescent="0.4">
      <c r="A24" s="37"/>
      <c r="B24" s="46">
        <f t="shared" si="22"/>
        <v>13</v>
      </c>
      <c r="C24" s="401"/>
      <c r="D24" s="402"/>
      <c r="E24" s="405"/>
      <c r="F24" s="408"/>
      <c r="G24" s="409"/>
      <c r="H24" s="410"/>
      <c r="I24" s="410"/>
      <c r="J24" s="410"/>
      <c r="K24" s="411"/>
      <c r="L24" s="405"/>
      <c r="M24" s="406"/>
      <c r="N24" s="406"/>
      <c r="O24" s="407"/>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46"/>
      <c r="AV24" s="347"/>
      <c r="AW24" s="348"/>
      <c r="AX24" s="349"/>
      <c r="AY24" s="421"/>
      <c r="AZ24" s="422"/>
      <c r="BA24" s="422"/>
      <c r="BB24" s="422"/>
      <c r="BC24" s="422"/>
      <c r="BD24" s="423"/>
    </row>
    <row r="25" spans="1:56" ht="39.950000000000003" customHeight="1" x14ac:dyDescent="0.4">
      <c r="A25" s="37"/>
      <c r="B25" s="46">
        <f t="shared" si="22"/>
        <v>14</v>
      </c>
      <c r="C25" s="401"/>
      <c r="D25" s="402"/>
      <c r="E25" s="405"/>
      <c r="F25" s="408"/>
      <c r="G25" s="409"/>
      <c r="H25" s="410"/>
      <c r="I25" s="410"/>
      <c r="J25" s="410"/>
      <c r="K25" s="411"/>
      <c r="L25" s="405"/>
      <c r="M25" s="406"/>
      <c r="N25" s="406"/>
      <c r="O25" s="407"/>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46"/>
      <c r="AV25" s="347"/>
      <c r="AW25" s="348"/>
      <c r="AX25" s="349"/>
      <c r="AY25" s="421"/>
      <c r="AZ25" s="422"/>
      <c r="BA25" s="422"/>
      <c r="BB25" s="422"/>
      <c r="BC25" s="422"/>
      <c r="BD25" s="423"/>
    </row>
    <row r="26" spans="1:56" ht="39.950000000000003" customHeight="1" x14ac:dyDescent="0.4">
      <c r="A26" s="37"/>
      <c r="B26" s="46">
        <f t="shared" si="22"/>
        <v>15</v>
      </c>
      <c r="C26" s="401"/>
      <c r="D26" s="402"/>
      <c r="E26" s="405"/>
      <c r="F26" s="408"/>
      <c r="G26" s="409"/>
      <c r="H26" s="410"/>
      <c r="I26" s="410"/>
      <c r="J26" s="410"/>
      <c r="K26" s="411"/>
      <c r="L26" s="405"/>
      <c r="M26" s="406"/>
      <c r="N26" s="406"/>
      <c r="O26" s="407"/>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46"/>
      <c r="AV26" s="347"/>
      <c r="AW26" s="348"/>
      <c r="AX26" s="349"/>
      <c r="AY26" s="421"/>
      <c r="AZ26" s="422"/>
      <c r="BA26" s="422"/>
      <c r="BB26" s="422"/>
      <c r="BC26" s="422"/>
      <c r="BD26" s="423"/>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401"/>
      <c r="D37" s="402"/>
      <c r="E37" s="405"/>
      <c r="F37" s="408"/>
      <c r="G37" s="409"/>
      <c r="H37" s="410"/>
      <c r="I37" s="410"/>
      <c r="J37" s="410"/>
      <c r="K37" s="411"/>
      <c r="L37" s="405"/>
      <c r="M37" s="406"/>
      <c r="N37" s="406"/>
      <c r="O37" s="407"/>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46"/>
      <c r="AV37" s="347"/>
      <c r="AW37" s="348"/>
      <c r="AX37" s="349"/>
      <c r="AY37" s="421"/>
      <c r="AZ37" s="422"/>
      <c r="BA37" s="422"/>
      <c r="BB37" s="422"/>
      <c r="BC37" s="422"/>
      <c r="BD37" s="423"/>
    </row>
    <row r="38" spans="1:58" ht="39.950000000000003" customHeight="1" x14ac:dyDescent="0.4">
      <c r="A38" s="37"/>
      <c r="B38" s="46">
        <f t="shared" si="22"/>
        <v>27</v>
      </c>
      <c r="C38" s="401"/>
      <c r="D38" s="402"/>
      <c r="E38" s="405"/>
      <c r="F38" s="408"/>
      <c r="G38" s="409"/>
      <c r="H38" s="410"/>
      <c r="I38" s="410"/>
      <c r="J38" s="410"/>
      <c r="K38" s="411"/>
      <c r="L38" s="405"/>
      <c r="M38" s="406"/>
      <c r="N38" s="406"/>
      <c r="O38" s="407"/>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46"/>
      <c r="AV38" s="347"/>
      <c r="AW38" s="348"/>
      <c r="AX38" s="349"/>
      <c r="AY38" s="421"/>
      <c r="AZ38" s="422"/>
      <c r="BA38" s="422"/>
      <c r="BB38" s="422"/>
      <c r="BC38" s="422"/>
      <c r="BD38" s="423"/>
    </row>
    <row r="39" spans="1:58" ht="39.950000000000003" customHeight="1" thickBot="1" x14ac:dyDescent="0.45">
      <c r="A39" s="37"/>
      <c r="B39" s="47">
        <f t="shared" si="22"/>
        <v>28</v>
      </c>
      <c r="C39" s="412"/>
      <c r="D39" s="413"/>
      <c r="E39" s="414"/>
      <c r="F39" s="415"/>
      <c r="G39" s="416"/>
      <c r="H39" s="417"/>
      <c r="I39" s="417"/>
      <c r="J39" s="417"/>
      <c r="K39" s="418"/>
      <c r="L39" s="414"/>
      <c r="M39" s="419"/>
      <c r="N39" s="419"/>
      <c r="O39" s="420"/>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90"/>
      <c r="AV39" s="391"/>
      <c r="AW39" s="392"/>
      <c r="AX39" s="393"/>
      <c r="AY39" s="424"/>
      <c r="AZ39" s="425"/>
      <c r="BA39" s="425"/>
      <c r="BB39" s="425"/>
      <c r="BC39" s="425"/>
      <c r="BD39" s="426"/>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430" t="s">
        <v>6</v>
      </c>
      <c r="E50" s="430"/>
      <c r="F50" s="430"/>
      <c r="G50" s="430"/>
      <c r="H50" s="430"/>
    </row>
    <row r="51" spans="2:8" s="5" customFormat="1" ht="24.95" customHeight="1" x14ac:dyDescent="0.4">
      <c r="C51" s="88" t="s">
        <v>1</v>
      </c>
      <c r="D51" s="430" t="s">
        <v>24</v>
      </c>
      <c r="E51" s="430"/>
      <c r="F51" s="430"/>
      <c r="G51" s="430"/>
      <c r="H51" s="430"/>
    </row>
    <row r="52" spans="2:8" s="5" customFormat="1" ht="24.95" customHeight="1" x14ac:dyDescent="0.4">
      <c r="C52" s="88" t="s">
        <v>2</v>
      </c>
      <c r="D52" s="430" t="s">
        <v>25</v>
      </c>
      <c r="E52" s="430"/>
      <c r="F52" s="430"/>
      <c r="G52" s="430"/>
      <c r="H52" s="430"/>
    </row>
    <row r="53" spans="2:8" s="5" customFormat="1" ht="24.95" customHeight="1" x14ac:dyDescent="0.4">
      <c r="C53" s="88" t="s">
        <v>3</v>
      </c>
      <c r="D53" s="430" t="s">
        <v>26</v>
      </c>
      <c r="E53" s="430"/>
      <c r="F53" s="430"/>
      <c r="G53" s="430"/>
      <c r="H53" s="430"/>
    </row>
    <row r="54" spans="2:8" s="5" customFormat="1" ht="24.95" customHeight="1" x14ac:dyDescent="0.4">
      <c r="C54" s="88" t="s">
        <v>4</v>
      </c>
      <c r="D54" s="430" t="s">
        <v>37</v>
      </c>
      <c r="E54" s="430"/>
      <c r="F54" s="430"/>
      <c r="G54" s="430"/>
      <c r="H54" s="430"/>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G16:K16"/>
    <mergeCell ref="E17:F17"/>
    <mergeCell ref="G17:K17"/>
    <mergeCell ref="C18:D18"/>
    <mergeCell ref="E18:F18"/>
    <mergeCell ref="G18:K18"/>
    <mergeCell ref="L18:O18"/>
    <mergeCell ref="C19:D19"/>
    <mergeCell ref="E19:F19"/>
    <mergeCell ref="G19:K19"/>
    <mergeCell ref="L19:O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70" zoomScaleNormal="70" zoomScaleSheetLayoutView="70" workbookViewId="0">
      <selection activeCell="AT17" sqref="AT17"/>
    </sheetView>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246</v>
      </c>
      <c r="D1" s="92"/>
      <c r="E1" s="92"/>
      <c r="F1" s="92"/>
      <c r="G1" s="93" t="s">
        <v>60</v>
      </c>
      <c r="I1" s="93"/>
      <c r="K1" s="92"/>
      <c r="L1" s="92"/>
      <c r="M1" s="92"/>
      <c r="N1" s="92"/>
      <c r="O1" s="92"/>
      <c r="P1" s="92"/>
      <c r="Q1" s="92"/>
      <c r="AL1" s="94"/>
      <c r="AM1" s="95"/>
      <c r="AN1" s="95" t="s">
        <v>61</v>
      </c>
      <c r="AO1" s="350" t="s">
        <v>233</v>
      </c>
      <c r="AP1" s="350"/>
      <c r="AQ1" s="350"/>
      <c r="AR1" s="350"/>
      <c r="AS1" s="350"/>
      <c r="AT1" s="350"/>
      <c r="AU1" s="350"/>
      <c r="AV1" s="350"/>
      <c r="AW1" s="350"/>
      <c r="AX1" s="350"/>
      <c r="AY1" s="350"/>
      <c r="AZ1" s="350"/>
      <c r="BA1" s="350"/>
      <c r="BB1" s="350"/>
      <c r="BC1" s="350"/>
      <c r="BD1" s="350"/>
      <c r="BE1" s="95" t="s">
        <v>0</v>
      </c>
    </row>
    <row r="2" spans="2:63" s="91" customFormat="1" ht="20.25" customHeight="1" x14ac:dyDescent="0.4">
      <c r="C2" s="92"/>
      <c r="D2" s="92"/>
      <c r="E2" s="92"/>
      <c r="F2" s="92"/>
      <c r="I2" s="93"/>
      <c r="K2" s="92"/>
      <c r="L2" s="92"/>
      <c r="M2" s="92"/>
      <c r="N2" s="92"/>
      <c r="O2" s="92"/>
      <c r="P2" s="92"/>
      <c r="Q2" s="92"/>
      <c r="X2" s="2" t="s">
        <v>17</v>
      </c>
      <c r="Y2" s="352">
        <v>3</v>
      </c>
      <c r="Z2" s="352"/>
      <c r="AA2" s="2" t="s">
        <v>14</v>
      </c>
      <c r="AB2" s="436">
        <f>IF(Y2=0,"",YEAR(DATE(2018+Y2,1,1)))</f>
        <v>2021</v>
      </c>
      <c r="AC2" s="436"/>
      <c r="AD2" s="1" t="s">
        <v>18</v>
      </c>
      <c r="AE2" s="1" t="s">
        <v>19</v>
      </c>
      <c r="AF2" s="352">
        <v>4</v>
      </c>
      <c r="AG2" s="352"/>
      <c r="AH2" s="1" t="s">
        <v>20</v>
      </c>
      <c r="AL2" s="94"/>
      <c r="AM2" s="95"/>
      <c r="AN2" s="95" t="s">
        <v>62</v>
      </c>
      <c r="AO2" s="350"/>
      <c r="AP2" s="350"/>
      <c r="AQ2" s="350"/>
      <c r="AR2" s="350"/>
      <c r="AS2" s="350"/>
      <c r="AT2" s="350"/>
      <c r="AU2" s="350"/>
      <c r="AV2" s="350"/>
      <c r="AW2" s="350"/>
      <c r="AX2" s="350"/>
      <c r="AY2" s="350"/>
      <c r="AZ2" s="350"/>
      <c r="BA2" s="350"/>
      <c r="BB2" s="350"/>
      <c r="BC2" s="350"/>
      <c r="BD2" s="350"/>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431" t="s">
        <v>47</v>
      </c>
      <c r="BB3" s="432"/>
      <c r="BC3" s="432"/>
      <c r="BD3" s="43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431" t="s">
        <v>43</v>
      </c>
      <c r="BB4" s="432"/>
      <c r="BC4" s="432"/>
      <c r="BD4" s="43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355">
        <v>40</v>
      </c>
      <c r="AX6" s="356"/>
      <c r="AY6" s="81" t="s">
        <v>21</v>
      </c>
      <c r="AZ6" s="82"/>
      <c r="BA6" s="355">
        <v>160</v>
      </c>
      <c r="BB6" s="356"/>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355"/>
      <c r="BB8" s="434"/>
      <c r="BC8" s="356"/>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435"/>
      <c r="AO10" s="435"/>
      <c r="AP10" s="435"/>
      <c r="AQ10" s="32"/>
      <c r="AR10" s="116"/>
      <c r="AS10" s="116"/>
      <c r="AT10" s="118"/>
      <c r="AU10" s="119"/>
      <c r="AV10" s="119"/>
      <c r="AW10" s="182"/>
      <c r="AX10" s="182"/>
      <c r="AY10" s="89"/>
      <c r="AZ10" s="89"/>
      <c r="BA10" s="355"/>
      <c r="BB10" s="434"/>
      <c r="BC10" s="356"/>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437"/>
      <c r="AU12" s="438"/>
      <c r="AV12" s="439"/>
      <c r="AW12" s="90" t="s">
        <v>67</v>
      </c>
      <c r="AX12" s="437"/>
      <c r="AY12" s="438"/>
      <c r="AZ12" s="439"/>
      <c r="BA12" s="184" t="s">
        <v>68</v>
      </c>
      <c r="BB12" s="440"/>
      <c r="BC12" s="441"/>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442" t="s">
        <v>22</v>
      </c>
      <c r="C15" s="445" t="s">
        <v>70</v>
      </c>
      <c r="D15" s="446"/>
      <c r="E15" s="447"/>
      <c r="F15" s="454" t="s">
        <v>71</v>
      </c>
      <c r="G15" s="457" t="s">
        <v>72</v>
      </c>
      <c r="H15" s="446"/>
      <c r="I15" s="446"/>
      <c r="J15" s="447"/>
      <c r="K15" s="457" t="s">
        <v>73</v>
      </c>
      <c r="L15" s="446"/>
      <c r="M15" s="446"/>
      <c r="N15" s="460"/>
      <c r="O15" s="463"/>
      <c r="P15" s="464"/>
      <c r="Q15" s="465"/>
      <c r="R15" s="472" t="s">
        <v>74</v>
      </c>
      <c r="S15" s="473"/>
      <c r="T15" s="473"/>
      <c r="U15" s="473"/>
      <c r="V15" s="473"/>
      <c r="W15" s="473"/>
      <c r="X15" s="473"/>
      <c r="Y15" s="473"/>
      <c r="Z15" s="473"/>
      <c r="AA15" s="473"/>
      <c r="AB15" s="473"/>
      <c r="AC15" s="473"/>
      <c r="AD15" s="473"/>
      <c r="AE15" s="473"/>
      <c r="AF15" s="473"/>
      <c r="AG15" s="473"/>
      <c r="AH15" s="473"/>
      <c r="AI15" s="473"/>
      <c r="AJ15" s="473"/>
      <c r="AK15" s="473"/>
      <c r="AL15" s="473"/>
      <c r="AM15" s="473"/>
      <c r="AN15" s="473"/>
      <c r="AO15" s="473"/>
      <c r="AP15" s="473"/>
      <c r="AQ15" s="473"/>
      <c r="AR15" s="473"/>
      <c r="AS15" s="473"/>
      <c r="AT15" s="473"/>
      <c r="AU15" s="473"/>
      <c r="AV15" s="474"/>
      <c r="AW15" s="497" t="str">
        <f>IF(BA3="４週","(11) 1～4週目の勤務時間数合計","(11) 1か月の勤務時間数   合計")</f>
        <v>(11) 1～4週目の勤務時間数合計</v>
      </c>
      <c r="AX15" s="498"/>
      <c r="AY15" s="503" t="s">
        <v>75</v>
      </c>
      <c r="AZ15" s="504"/>
      <c r="BA15" s="509" t="s">
        <v>76</v>
      </c>
      <c r="BB15" s="510"/>
      <c r="BC15" s="510"/>
      <c r="BD15" s="510"/>
      <c r="BE15" s="511"/>
    </row>
    <row r="16" spans="2:63" ht="20.25" customHeight="1" x14ac:dyDescent="0.4">
      <c r="B16" s="443"/>
      <c r="C16" s="448"/>
      <c r="D16" s="449"/>
      <c r="E16" s="450"/>
      <c r="F16" s="455"/>
      <c r="G16" s="458"/>
      <c r="H16" s="449"/>
      <c r="I16" s="449"/>
      <c r="J16" s="450"/>
      <c r="K16" s="458"/>
      <c r="L16" s="449"/>
      <c r="M16" s="449"/>
      <c r="N16" s="461"/>
      <c r="O16" s="466"/>
      <c r="P16" s="467"/>
      <c r="Q16" s="468"/>
      <c r="R16" s="518" t="s">
        <v>8</v>
      </c>
      <c r="S16" s="519"/>
      <c r="T16" s="519"/>
      <c r="U16" s="519"/>
      <c r="V16" s="519"/>
      <c r="W16" s="519"/>
      <c r="X16" s="520"/>
      <c r="Y16" s="518" t="s">
        <v>9</v>
      </c>
      <c r="Z16" s="519"/>
      <c r="AA16" s="519"/>
      <c r="AB16" s="519"/>
      <c r="AC16" s="519"/>
      <c r="AD16" s="519"/>
      <c r="AE16" s="520"/>
      <c r="AF16" s="518" t="s">
        <v>10</v>
      </c>
      <c r="AG16" s="519"/>
      <c r="AH16" s="519"/>
      <c r="AI16" s="519"/>
      <c r="AJ16" s="519"/>
      <c r="AK16" s="519"/>
      <c r="AL16" s="520"/>
      <c r="AM16" s="518" t="s">
        <v>11</v>
      </c>
      <c r="AN16" s="519"/>
      <c r="AO16" s="519"/>
      <c r="AP16" s="519"/>
      <c r="AQ16" s="519"/>
      <c r="AR16" s="519"/>
      <c r="AS16" s="520"/>
      <c r="AT16" s="521" t="s">
        <v>12</v>
      </c>
      <c r="AU16" s="522"/>
      <c r="AV16" s="523"/>
      <c r="AW16" s="499"/>
      <c r="AX16" s="500"/>
      <c r="AY16" s="505"/>
      <c r="AZ16" s="506"/>
      <c r="BA16" s="512"/>
      <c r="BB16" s="513"/>
      <c r="BC16" s="513"/>
      <c r="BD16" s="513"/>
      <c r="BE16" s="514"/>
    </row>
    <row r="17" spans="2:57" ht="20.25" customHeight="1" x14ac:dyDescent="0.4">
      <c r="B17" s="443"/>
      <c r="C17" s="448"/>
      <c r="D17" s="449"/>
      <c r="E17" s="450"/>
      <c r="F17" s="455"/>
      <c r="G17" s="458"/>
      <c r="H17" s="449"/>
      <c r="I17" s="449"/>
      <c r="J17" s="450"/>
      <c r="K17" s="458"/>
      <c r="L17" s="449"/>
      <c r="M17" s="449"/>
      <c r="N17" s="461"/>
      <c r="O17" s="466"/>
      <c r="P17" s="467"/>
      <c r="Q17" s="468"/>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499"/>
      <c r="AX17" s="500"/>
      <c r="AY17" s="505"/>
      <c r="AZ17" s="506"/>
      <c r="BA17" s="512"/>
      <c r="BB17" s="513"/>
      <c r="BC17" s="513"/>
      <c r="BD17" s="513"/>
      <c r="BE17" s="514"/>
    </row>
    <row r="18" spans="2:57" ht="20.25" hidden="1" customHeight="1" x14ac:dyDescent="0.4">
      <c r="B18" s="443"/>
      <c r="C18" s="448"/>
      <c r="D18" s="449"/>
      <c r="E18" s="450"/>
      <c r="F18" s="455"/>
      <c r="G18" s="458"/>
      <c r="H18" s="449"/>
      <c r="I18" s="449"/>
      <c r="J18" s="450"/>
      <c r="K18" s="458"/>
      <c r="L18" s="449"/>
      <c r="M18" s="449"/>
      <c r="N18" s="461"/>
      <c r="O18" s="466"/>
      <c r="P18" s="467"/>
      <c r="Q18" s="468"/>
      <c r="R18" s="140">
        <f>WEEKDAY(DATE($AB$2,$AF$2,1))</f>
        <v>5</v>
      </c>
      <c r="S18" s="141">
        <f>WEEKDAY(DATE($AB$2,$AF$2,2))</f>
        <v>6</v>
      </c>
      <c r="T18" s="141">
        <f>WEEKDAY(DATE($AB$2,$AF$2,3))</f>
        <v>7</v>
      </c>
      <c r="U18" s="141">
        <f>WEEKDAY(DATE($AB$2,$AF$2,4))</f>
        <v>1</v>
      </c>
      <c r="V18" s="141">
        <f>WEEKDAY(DATE($AB$2,$AF$2,5))</f>
        <v>2</v>
      </c>
      <c r="W18" s="141">
        <f>WEEKDAY(DATE($AB$2,$AF$2,6))</f>
        <v>3</v>
      </c>
      <c r="X18" s="142">
        <f>WEEKDAY(DATE($AB$2,$AF$2,7))</f>
        <v>4</v>
      </c>
      <c r="Y18" s="140">
        <f>WEEKDAY(DATE($AB$2,$AF$2,8))</f>
        <v>5</v>
      </c>
      <c r="Z18" s="141">
        <f>WEEKDAY(DATE($AB$2,$AF$2,9))</f>
        <v>6</v>
      </c>
      <c r="AA18" s="141">
        <f>WEEKDAY(DATE($AB$2,$AF$2,10))</f>
        <v>7</v>
      </c>
      <c r="AB18" s="141">
        <f>WEEKDAY(DATE($AB$2,$AF$2,11))</f>
        <v>1</v>
      </c>
      <c r="AC18" s="141">
        <f>WEEKDAY(DATE($AB$2,$AF$2,12))</f>
        <v>2</v>
      </c>
      <c r="AD18" s="141">
        <f>WEEKDAY(DATE($AB$2,$AF$2,13))</f>
        <v>3</v>
      </c>
      <c r="AE18" s="142">
        <f>WEEKDAY(DATE($AB$2,$AF$2,14))</f>
        <v>4</v>
      </c>
      <c r="AF18" s="140">
        <f>WEEKDAY(DATE($AB$2,$AF$2,15))</f>
        <v>5</v>
      </c>
      <c r="AG18" s="141">
        <f>WEEKDAY(DATE($AB$2,$AF$2,16))</f>
        <v>6</v>
      </c>
      <c r="AH18" s="141">
        <f>WEEKDAY(DATE($AB$2,$AF$2,17))</f>
        <v>7</v>
      </c>
      <c r="AI18" s="141">
        <f>WEEKDAY(DATE($AB$2,$AF$2,18))</f>
        <v>1</v>
      </c>
      <c r="AJ18" s="141">
        <f>WEEKDAY(DATE($AB$2,$AF$2,19))</f>
        <v>2</v>
      </c>
      <c r="AK18" s="141">
        <f>WEEKDAY(DATE($AB$2,$AF$2,20))</f>
        <v>3</v>
      </c>
      <c r="AL18" s="142">
        <f>WEEKDAY(DATE($AB$2,$AF$2,21))</f>
        <v>4</v>
      </c>
      <c r="AM18" s="140">
        <f>WEEKDAY(DATE($AB$2,$AF$2,22))</f>
        <v>5</v>
      </c>
      <c r="AN18" s="141">
        <f>WEEKDAY(DATE($AB$2,$AF$2,23))</f>
        <v>6</v>
      </c>
      <c r="AO18" s="141">
        <f>WEEKDAY(DATE($AB$2,$AF$2,24))</f>
        <v>7</v>
      </c>
      <c r="AP18" s="141">
        <f>WEEKDAY(DATE($AB$2,$AF$2,25))</f>
        <v>1</v>
      </c>
      <c r="AQ18" s="141">
        <f>WEEKDAY(DATE($AB$2,$AF$2,26))</f>
        <v>2</v>
      </c>
      <c r="AR18" s="141">
        <f>WEEKDAY(DATE($AB$2,$AF$2,27))</f>
        <v>3</v>
      </c>
      <c r="AS18" s="142">
        <f>WEEKDAY(DATE($AB$2,$AF$2,28))</f>
        <v>4</v>
      </c>
      <c r="AT18" s="140">
        <f>IF(AT17=29,WEEKDAY(DATE($AB$2,$AF$2,29)),0)</f>
        <v>0</v>
      </c>
      <c r="AU18" s="141">
        <f>IF(AU17=30,WEEKDAY(DATE($AB$2,$AF$2,30)),0)</f>
        <v>0</v>
      </c>
      <c r="AV18" s="142">
        <f>IF(AV17=31,WEEKDAY(DATE($AB$2,$AF$2,31)),0)</f>
        <v>0</v>
      </c>
      <c r="AW18" s="499"/>
      <c r="AX18" s="500"/>
      <c r="AY18" s="505"/>
      <c r="AZ18" s="506"/>
      <c r="BA18" s="512"/>
      <c r="BB18" s="513"/>
      <c r="BC18" s="513"/>
      <c r="BD18" s="513"/>
      <c r="BE18" s="514"/>
    </row>
    <row r="19" spans="2:57" ht="22.5" customHeight="1" thickBot="1" x14ac:dyDescent="0.45">
      <c r="B19" s="444"/>
      <c r="C19" s="451"/>
      <c r="D19" s="452"/>
      <c r="E19" s="453"/>
      <c r="F19" s="456"/>
      <c r="G19" s="459"/>
      <c r="H19" s="452"/>
      <c r="I19" s="452"/>
      <c r="J19" s="453"/>
      <c r="K19" s="459"/>
      <c r="L19" s="452"/>
      <c r="M19" s="452"/>
      <c r="N19" s="462"/>
      <c r="O19" s="469"/>
      <c r="P19" s="470"/>
      <c r="Q19" s="471"/>
      <c r="R19" s="147" t="str">
        <f>IF(R18=1,"日",IF(R18=2,"月",IF(R18=3,"火",IF(R18=4,"水",IF(R18=5,"木",IF(R18=6,"金","土"))))))</f>
        <v>木</v>
      </c>
      <c r="S19" s="148" t="str">
        <f t="shared" ref="S19:AS19" si="0">IF(S18=1,"日",IF(S18=2,"月",IF(S18=3,"火",IF(S18=4,"水",IF(S18=5,"木",IF(S18=6,"金","土"))))))</f>
        <v>金</v>
      </c>
      <c r="T19" s="148" t="str">
        <f t="shared" si="0"/>
        <v>土</v>
      </c>
      <c r="U19" s="148" t="str">
        <f t="shared" si="0"/>
        <v>日</v>
      </c>
      <c r="V19" s="148" t="str">
        <f t="shared" si="0"/>
        <v>月</v>
      </c>
      <c r="W19" s="148" t="str">
        <f t="shared" si="0"/>
        <v>火</v>
      </c>
      <c r="X19" s="149" t="str">
        <f t="shared" si="0"/>
        <v>水</v>
      </c>
      <c r="Y19" s="147" t="str">
        <f>IF(Y18=1,"日",IF(Y18=2,"月",IF(Y18=3,"火",IF(Y18=4,"水",IF(Y18=5,"木",IF(Y18=6,"金","土"))))))</f>
        <v>木</v>
      </c>
      <c r="Z19" s="148" t="str">
        <f t="shared" si="0"/>
        <v>金</v>
      </c>
      <c r="AA19" s="148" t="str">
        <f t="shared" si="0"/>
        <v>土</v>
      </c>
      <c r="AB19" s="148" t="str">
        <f t="shared" si="0"/>
        <v>日</v>
      </c>
      <c r="AC19" s="148" t="str">
        <f t="shared" si="0"/>
        <v>月</v>
      </c>
      <c r="AD19" s="148" t="str">
        <f t="shared" si="0"/>
        <v>火</v>
      </c>
      <c r="AE19" s="149" t="str">
        <f t="shared" si="0"/>
        <v>水</v>
      </c>
      <c r="AF19" s="147" t="str">
        <f>IF(AF18=1,"日",IF(AF18=2,"月",IF(AF18=3,"火",IF(AF18=4,"水",IF(AF18=5,"木",IF(AF18=6,"金","土"))))))</f>
        <v>木</v>
      </c>
      <c r="AG19" s="148" t="str">
        <f t="shared" si="0"/>
        <v>金</v>
      </c>
      <c r="AH19" s="148" t="str">
        <f t="shared" si="0"/>
        <v>土</v>
      </c>
      <c r="AI19" s="148" t="str">
        <f t="shared" si="0"/>
        <v>日</v>
      </c>
      <c r="AJ19" s="148" t="str">
        <f t="shared" si="0"/>
        <v>月</v>
      </c>
      <c r="AK19" s="148" t="str">
        <f t="shared" si="0"/>
        <v>火</v>
      </c>
      <c r="AL19" s="149" t="str">
        <f t="shared" si="0"/>
        <v>水</v>
      </c>
      <c r="AM19" s="147" t="str">
        <f>IF(AM18=1,"日",IF(AM18=2,"月",IF(AM18=3,"火",IF(AM18=4,"水",IF(AM18=5,"木",IF(AM18=6,"金","土"))))))</f>
        <v>木</v>
      </c>
      <c r="AN19" s="148" t="str">
        <f t="shared" si="0"/>
        <v>金</v>
      </c>
      <c r="AO19" s="148" t="str">
        <f t="shared" si="0"/>
        <v>土</v>
      </c>
      <c r="AP19" s="148" t="str">
        <f t="shared" si="0"/>
        <v>日</v>
      </c>
      <c r="AQ19" s="148" t="str">
        <f t="shared" si="0"/>
        <v>月</v>
      </c>
      <c r="AR19" s="148" t="str">
        <f t="shared" si="0"/>
        <v>火</v>
      </c>
      <c r="AS19" s="149" t="str">
        <f t="shared" si="0"/>
        <v>水</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01"/>
      <c r="AX19" s="502"/>
      <c r="AY19" s="507"/>
      <c r="AZ19" s="508"/>
      <c r="BA19" s="515"/>
      <c r="BB19" s="516"/>
      <c r="BC19" s="516"/>
      <c r="BD19" s="516"/>
      <c r="BE19" s="517"/>
    </row>
    <row r="20" spans="2:57" ht="20.25" customHeight="1" x14ac:dyDescent="0.4">
      <c r="B20" s="475">
        <v>1</v>
      </c>
      <c r="C20" s="477"/>
      <c r="D20" s="478"/>
      <c r="E20" s="479"/>
      <c r="F20" s="486"/>
      <c r="G20" s="398"/>
      <c r="H20" s="399"/>
      <c r="I20" s="399"/>
      <c r="J20" s="400"/>
      <c r="K20" s="488"/>
      <c r="L20" s="489"/>
      <c r="M20" s="489"/>
      <c r="N20" s="490"/>
      <c r="O20" s="494" t="s">
        <v>77</v>
      </c>
      <c r="P20" s="495"/>
      <c r="Q20" s="496"/>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24"/>
      <c r="AX20" s="525"/>
      <c r="AY20" s="526"/>
      <c r="AZ20" s="527"/>
      <c r="BA20" s="528"/>
      <c r="BB20" s="529"/>
      <c r="BC20" s="529"/>
      <c r="BD20" s="529"/>
      <c r="BE20" s="530"/>
    </row>
    <row r="21" spans="2:57" ht="20.25" customHeight="1" x14ac:dyDescent="0.4">
      <c r="B21" s="476"/>
      <c r="C21" s="480"/>
      <c r="D21" s="481"/>
      <c r="E21" s="482"/>
      <c r="F21" s="487"/>
      <c r="G21" s="409"/>
      <c r="H21" s="410"/>
      <c r="I21" s="410"/>
      <c r="J21" s="411"/>
      <c r="K21" s="491"/>
      <c r="L21" s="492"/>
      <c r="M21" s="492"/>
      <c r="N21" s="493"/>
      <c r="O21" s="537" t="s">
        <v>78</v>
      </c>
      <c r="P21" s="538"/>
      <c r="Q21" s="539"/>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540"/>
      <c r="AX21" s="541"/>
      <c r="AY21" s="542"/>
      <c r="AZ21" s="543"/>
      <c r="BA21" s="531"/>
      <c r="BB21" s="532"/>
      <c r="BC21" s="532"/>
      <c r="BD21" s="532"/>
      <c r="BE21" s="533"/>
    </row>
    <row r="22" spans="2:57" ht="20.25" customHeight="1" x14ac:dyDescent="0.4">
      <c r="B22" s="476"/>
      <c r="C22" s="483"/>
      <c r="D22" s="484"/>
      <c r="E22" s="485"/>
      <c r="F22" s="487"/>
      <c r="G22" s="409"/>
      <c r="H22" s="410"/>
      <c r="I22" s="410"/>
      <c r="J22" s="411"/>
      <c r="K22" s="491"/>
      <c r="L22" s="492"/>
      <c r="M22" s="492"/>
      <c r="N22" s="493"/>
      <c r="O22" s="544" t="s">
        <v>79</v>
      </c>
      <c r="P22" s="545"/>
      <c r="Q22" s="546"/>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547"/>
      <c r="AX22" s="548"/>
      <c r="AY22" s="549"/>
      <c r="AZ22" s="550"/>
      <c r="BA22" s="534"/>
      <c r="BB22" s="535"/>
      <c r="BC22" s="535"/>
      <c r="BD22" s="535"/>
      <c r="BE22" s="536"/>
    </row>
    <row r="23" spans="2:57" ht="20.25" customHeight="1" x14ac:dyDescent="0.4">
      <c r="B23" s="476">
        <f>B20+1</f>
        <v>2</v>
      </c>
      <c r="C23" s="551"/>
      <c r="D23" s="552"/>
      <c r="E23" s="553"/>
      <c r="F23" s="554"/>
      <c r="G23" s="409"/>
      <c r="H23" s="410"/>
      <c r="I23" s="410"/>
      <c r="J23" s="411"/>
      <c r="K23" s="556"/>
      <c r="L23" s="557"/>
      <c r="M23" s="557"/>
      <c r="N23" s="558"/>
      <c r="O23" s="562" t="s">
        <v>77</v>
      </c>
      <c r="P23" s="563"/>
      <c r="Q23" s="564"/>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565"/>
      <c r="AX23" s="566"/>
      <c r="AY23" s="567"/>
      <c r="AZ23" s="568"/>
      <c r="BA23" s="569"/>
      <c r="BB23" s="570"/>
      <c r="BC23" s="570"/>
      <c r="BD23" s="570"/>
      <c r="BE23" s="571"/>
    </row>
    <row r="24" spans="2:57" ht="20.25" customHeight="1" x14ac:dyDescent="0.4">
      <c r="B24" s="476"/>
      <c r="C24" s="480"/>
      <c r="D24" s="481"/>
      <c r="E24" s="482"/>
      <c r="F24" s="487"/>
      <c r="G24" s="409"/>
      <c r="H24" s="410"/>
      <c r="I24" s="410"/>
      <c r="J24" s="411"/>
      <c r="K24" s="491"/>
      <c r="L24" s="492"/>
      <c r="M24" s="492"/>
      <c r="N24" s="493"/>
      <c r="O24" s="537" t="s">
        <v>78</v>
      </c>
      <c r="P24" s="538"/>
      <c r="Q24" s="539"/>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540"/>
      <c r="AX24" s="541"/>
      <c r="AY24" s="542"/>
      <c r="AZ24" s="543"/>
      <c r="BA24" s="531"/>
      <c r="BB24" s="532"/>
      <c r="BC24" s="532"/>
      <c r="BD24" s="532"/>
      <c r="BE24" s="533"/>
    </row>
    <row r="25" spans="2:57" ht="20.25" customHeight="1" x14ac:dyDescent="0.4">
      <c r="B25" s="476"/>
      <c r="C25" s="483"/>
      <c r="D25" s="484"/>
      <c r="E25" s="485"/>
      <c r="F25" s="555"/>
      <c r="G25" s="409"/>
      <c r="H25" s="410"/>
      <c r="I25" s="410"/>
      <c r="J25" s="411"/>
      <c r="K25" s="559"/>
      <c r="L25" s="560"/>
      <c r="M25" s="560"/>
      <c r="N25" s="561"/>
      <c r="O25" s="544" t="s">
        <v>79</v>
      </c>
      <c r="P25" s="545"/>
      <c r="Q25" s="546"/>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547"/>
      <c r="AX25" s="548"/>
      <c r="AY25" s="549"/>
      <c r="AZ25" s="550"/>
      <c r="BA25" s="534"/>
      <c r="BB25" s="535"/>
      <c r="BC25" s="535"/>
      <c r="BD25" s="535"/>
      <c r="BE25" s="536"/>
    </row>
    <row r="26" spans="2:57" ht="20.25" customHeight="1" x14ac:dyDescent="0.4">
      <c r="B26" s="476">
        <f>B23+1</f>
        <v>3</v>
      </c>
      <c r="C26" s="572"/>
      <c r="D26" s="573"/>
      <c r="E26" s="574"/>
      <c r="F26" s="554"/>
      <c r="G26" s="409"/>
      <c r="H26" s="410"/>
      <c r="I26" s="410"/>
      <c r="J26" s="411"/>
      <c r="K26" s="556"/>
      <c r="L26" s="557"/>
      <c r="M26" s="557"/>
      <c r="N26" s="558"/>
      <c r="O26" s="562" t="s">
        <v>77</v>
      </c>
      <c r="P26" s="563"/>
      <c r="Q26" s="564"/>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565"/>
      <c r="AX26" s="566"/>
      <c r="AY26" s="567"/>
      <c r="AZ26" s="568"/>
      <c r="BA26" s="569"/>
      <c r="BB26" s="570"/>
      <c r="BC26" s="570"/>
      <c r="BD26" s="570"/>
      <c r="BE26" s="571"/>
    </row>
    <row r="27" spans="2:57" ht="20.25" customHeight="1" x14ac:dyDescent="0.4">
      <c r="B27" s="476"/>
      <c r="C27" s="575"/>
      <c r="D27" s="576"/>
      <c r="E27" s="577"/>
      <c r="F27" s="487"/>
      <c r="G27" s="409"/>
      <c r="H27" s="410"/>
      <c r="I27" s="410"/>
      <c r="J27" s="411"/>
      <c r="K27" s="491"/>
      <c r="L27" s="492"/>
      <c r="M27" s="492"/>
      <c r="N27" s="493"/>
      <c r="O27" s="537" t="s">
        <v>78</v>
      </c>
      <c r="P27" s="538"/>
      <c r="Q27" s="539"/>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540"/>
      <c r="AX27" s="541"/>
      <c r="AY27" s="542"/>
      <c r="AZ27" s="543"/>
      <c r="BA27" s="531"/>
      <c r="BB27" s="532"/>
      <c r="BC27" s="532"/>
      <c r="BD27" s="532"/>
      <c r="BE27" s="533"/>
    </row>
    <row r="28" spans="2:57" ht="20.25" customHeight="1" x14ac:dyDescent="0.4">
      <c r="B28" s="476"/>
      <c r="C28" s="578"/>
      <c r="D28" s="579"/>
      <c r="E28" s="580"/>
      <c r="F28" s="555"/>
      <c r="G28" s="409"/>
      <c r="H28" s="410"/>
      <c r="I28" s="410"/>
      <c r="J28" s="411"/>
      <c r="K28" s="559"/>
      <c r="L28" s="560"/>
      <c r="M28" s="560"/>
      <c r="N28" s="561"/>
      <c r="O28" s="544" t="s">
        <v>79</v>
      </c>
      <c r="P28" s="545"/>
      <c r="Q28" s="546"/>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547"/>
      <c r="AX28" s="548"/>
      <c r="AY28" s="549"/>
      <c r="AZ28" s="550"/>
      <c r="BA28" s="534"/>
      <c r="BB28" s="535"/>
      <c r="BC28" s="535"/>
      <c r="BD28" s="535"/>
      <c r="BE28" s="536"/>
    </row>
    <row r="29" spans="2:57" ht="20.25" customHeight="1" x14ac:dyDescent="0.4">
      <c r="B29" s="476">
        <f>B26+1</f>
        <v>4</v>
      </c>
      <c r="C29" s="572"/>
      <c r="D29" s="573"/>
      <c r="E29" s="574"/>
      <c r="F29" s="554"/>
      <c r="G29" s="409"/>
      <c r="H29" s="410"/>
      <c r="I29" s="410"/>
      <c r="J29" s="411"/>
      <c r="K29" s="556"/>
      <c r="L29" s="557"/>
      <c r="M29" s="557"/>
      <c r="N29" s="558"/>
      <c r="O29" s="562" t="s">
        <v>77</v>
      </c>
      <c r="P29" s="563"/>
      <c r="Q29" s="564"/>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565"/>
      <c r="AX29" s="566"/>
      <c r="AY29" s="567"/>
      <c r="AZ29" s="568"/>
      <c r="BA29" s="569"/>
      <c r="BB29" s="570"/>
      <c r="BC29" s="570"/>
      <c r="BD29" s="570"/>
      <c r="BE29" s="571"/>
    </row>
    <row r="30" spans="2:57" ht="20.25" customHeight="1" x14ac:dyDescent="0.4">
      <c r="B30" s="476"/>
      <c r="C30" s="575"/>
      <c r="D30" s="576"/>
      <c r="E30" s="577"/>
      <c r="F30" s="487"/>
      <c r="G30" s="409"/>
      <c r="H30" s="410"/>
      <c r="I30" s="410"/>
      <c r="J30" s="411"/>
      <c r="K30" s="491"/>
      <c r="L30" s="492"/>
      <c r="M30" s="492"/>
      <c r="N30" s="493"/>
      <c r="O30" s="537" t="s">
        <v>78</v>
      </c>
      <c r="P30" s="538"/>
      <c r="Q30" s="539"/>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540"/>
      <c r="AX30" s="541"/>
      <c r="AY30" s="542"/>
      <c r="AZ30" s="543"/>
      <c r="BA30" s="531"/>
      <c r="BB30" s="532"/>
      <c r="BC30" s="532"/>
      <c r="BD30" s="532"/>
      <c r="BE30" s="533"/>
    </row>
    <row r="31" spans="2:57" ht="20.25" customHeight="1" x14ac:dyDescent="0.4">
      <c r="B31" s="476"/>
      <c r="C31" s="578"/>
      <c r="D31" s="579"/>
      <c r="E31" s="580"/>
      <c r="F31" s="555"/>
      <c r="G31" s="409"/>
      <c r="H31" s="410"/>
      <c r="I31" s="410"/>
      <c r="J31" s="411"/>
      <c r="K31" s="559"/>
      <c r="L31" s="560"/>
      <c r="M31" s="560"/>
      <c r="N31" s="561"/>
      <c r="O31" s="544" t="s">
        <v>79</v>
      </c>
      <c r="P31" s="545"/>
      <c r="Q31" s="546"/>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547"/>
      <c r="AX31" s="548"/>
      <c r="AY31" s="549"/>
      <c r="AZ31" s="550"/>
      <c r="BA31" s="534"/>
      <c r="BB31" s="535"/>
      <c r="BC31" s="535"/>
      <c r="BD31" s="535"/>
      <c r="BE31" s="536"/>
    </row>
    <row r="32" spans="2:57" ht="20.25" customHeight="1" x14ac:dyDescent="0.4">
      <c r="B32" s="476">
        <f>B29+1</f>
        <v>5</v>
      </c>
      <c r="C32" s="572"/>
      <c r="D32" s="573"/>
      <c r="E32" s="574"/>
      <c r="F32" s="554"/>
      <c r="G32" s="409"/>
      <c r="H32" s="410"/>
      <c r="I32" s="410"/>
      <c r="J32" s="411"/>
      <c r="K32" s="556"/>
      <c r="L32" s="557"/>
      <c r="M32" s="557"/>
      <c r="N32" s="558"/>
      <c r="O32" s="562" t="s">
        <v>77</v>
      </c>
      <c r="P32" s="563"/>
      <c r="Q32" s="564"/>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565"/>
      <c r="AX32" s="566"/>
      <c r="AY32" s="567"/>
      <c r="AZ32" s="568"/>
      <c r="BA32" s="569"/>
      <c r="BB32" s="570"/>
      <c r="BC32" s="570"/>
      <c r="BD32" s="570"/>
      <c r="BE32" s="571"/>
    </row>
    <row r="33" spans="2:57" ht="20.25" customHeight="1" x14ac:dyDescent="0.4">
      <c r="B33" s="476"/>
      <c r="C33" s="575"/>
      <c r="D33" s="576"/>
      <c r="E33" s="577"/>
      <c r="F33" s="487"/>
      <c r="G33" s="409"/>
      <c r="H33" s="410"/>
      <c r="I33" s="410"/>
      <c r="J33" s="411"/>
      <c r="K33" s="491"/>
      <c r="L33" s="492"/>
      <c r="M33" s="492"/>
      <c r="N33" s="493"/>
      <c r="O33" s="537" t="s">
        <v>78</v>
      </c>
      <c r="P33" s="538"/>
      <c r="Q33" s="539"/>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540"/>
      <c r="AX33" s="541"/>
      <c r="AY33" s="542"/>
      <c r="AZ33" s="543"/>
      <c r="BA33" s="531"/>
      <c r="BB33" s="532"/>
      <c r="BC33" s="532"/>
      <c r="BD33" s="532"/>
      <c r="BE33" s="533"/>
    </row>
    <row r="34" spans="2:57" ht="20.25" customHeight="1" x14ac:dyDescent="0.4">
      <c r="B34" s="476"/>
      <c r="C34" s="578"/>
      <c r="D34" s="579"/>
      <c r="E34" s="580"/>
      <c r="F34" s="555"/>
      <c r="G34" s="409"/>
      <c r="H34" s="410"/>
      <c r="I34" s="410"/>
      <c r="J34" s="411"/>
      <c r="K34" s="559"/>
      <c r="L34" s="560"/>
      <c r="M34" s="560"/>
      <c r="N34" s="561"/>
      <c r="O34" s="544" t="s">
        <v>79</v>
      </c>
      <c r="P34" s="545"/>
      <c r="Q34" s="546"/>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547"/>
      <c r="AX34" s="548"/>
      <c r="AY34" s="549"/>
      <c r="AZ34" s="550"/>
      <c r="BA34" s="534"/>
      <c r="BB34" s="535"/>
      <c r="BC34" s="535"/>
      <c r="BD34" s="535"/>
      <c r="BE34" s="536"/>
    </row>
    <row r="35" spans="2:57" ht="20.25" customHeight="1" x14ac:dyDescent="0.4">
      <c r="B35" s="476">
        <f>B32+1</f>
        <v>6</v>
      </c>
      <c r="C35" s="572"/>
      <c r="D35" s="573"/>
      <c r="E35" s="574"/>
      <c r="F35" s="554"/>
      <c r="G35" s="409"/>
      <c r="H35" s="410"/>
      <c r="I35" s="410"/>
      <c r="J35" s="411"/>
      <c r="K35" s="556"/>
      <c r="L35" s="557"/>
      <c r="M35" s="557"/>
      <c r="N35" s="558"/>
      <c r="O35" s="562" t="s">
        <v>77</v>
      </c>
      <c r="P35" s="563"/>
      <c r="Q35" s="564"/>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565"/>
      <c r="AX35" s="566"/>
      <c r="AY35" s="567"/>
      <c r="AZ35" s="568"/>
      <c r="BA35" s="569"/>
      <c r="BB35" s="570"/>
      <c r="BC35" s="570"/>
      <c r="BD35" s="570"/>
      <c r="BE35" s="571"/>
    </row>
    <row r="36" spans="2:57" ht="20.25" customHeight="1" x14ac:dyDescent="0.4">
      <c r="B36" s="476"/>
      <c r="C36" s="575"/>
      <c r="D36" s="576"/>
      <c r="E36" s="577"/>
      <c r="F36" s="487"/>
      <c r="G36" s="409"/>
      <c r="H36" s="410"/>
      <c r="I36" s="410"/>
      <c r="J36" s="411"/>
      <c r="K36" s="491"/>
      <c r="L36" s="492"/>
      <c r="M36" s="492"/>
      <c r="N36" s="493"/>
      <c r="O36" s="537" t="s">
        <v>78</v>
      </c>
      <c r="P36" s="538"/>
      <c r="Q36" s="539"/>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540"/>
      <c r="AX36" s="541"/>
      <c r="AY36" s="542"/>
      <c r="AZ36" s="543"/>
      <c r="BA36" s="531"/>
      <c r="BB36" s="532"/>
      <c r="BC36" s="532"/>
      <c r="BD36" s="532"/>
      <c r="BE36" s="533"/>
    </row>
    <row r="37" spans="2:57" ht="20.25" customHeight="1" x14ac:dyDescent="0.4">
      <c r="B37" s="476"/>
      <c r="C37" s="578"/>
      <c r="D37" s="579"/>
      <c r="E37" s="580"/>
      <c r="F37" s="555"/>
      <c r="G37" s="409"/>
      <c r="H37" s="410"/>
      <c r="I37" s="410"/>
      <c r="J37" s="411"/>
      <c r="K37" s="559"/>
      <c r="L37" s="560"/>
      <c r="M37" s="560"/>
      <c r="N37" s="561"/>
      <c r="O37" s="544" t="s">
        <v>79</v>
      </c>
      <c r="P37" s="545"/>
      <c r="Q37" s="546"/>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547"/>
      <c r="AX37" s="548"/>
      <c r="AY37" s="549"/>
      <c r="AZ37" s="550"/>
      <c r="BA37" s="534"/>
      <c r="BB37" s="535"/>
      <c r="BC37" s="535"/>
      <c r="BD37" s="535"/>
      <c r="BE37" s="536"/>
    </row>
    <row r="38" spans="2:57" ht="20.25" customHeight="1" x14ac:dyDescent="0.4">
      <c r="B38" s="476">
        <f>B35+1</f>
        <v>7</v>
      </c>
      <c r="C38" s="572"/>
      <c r="D38" s="573"/>
      <c r="E38" s="574"/>
      <c r="F38" s="554"/>
      <c r="G38" s="409"/>
      <c r="H38" s="410"/>
      <c r="I38" s="410"/>
      <c r="J38" s="411"/>
      <c r="K38" s="556"/>
      <c r="L38" s="557"/>
      <c r="M38" s="557"/>
      <c r="N38" s="558"/>
      <c r="O38" s="562" t="s">
        <v>77</v>
      </c>
      <c r="P38" s="563"/>
      <c r="Q38" s="564"/>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565"/>
      <c r="AX38" s="566"/>
      <c r="AY38" s="567"/>
      <c r="AZ38" s="568"/>
      <c r="BA38" s="569"/>
      <c r="BB38" s="570"/>
      <c r="BC38" s="570"/>
      <c r="BD38" s="570"/>
      <c r="BE38" s="571"/>
    </row>
    <row r="39" spans="2:57" ht="20.25" customHeight="1" x14ac:dyDescent="0.4">
      <c r="B39" s="476"/>
      <c r="C39" s="575"/>
      <c r="D39" s="576"/>
      <c r="E39" s="577"/>
      <c r="F39" s="487"/>
      <c r="G39" s="409"/>
      <c r="H39" s="410"/>
      <c r="I39" s="410"/>
      <c r="J39" s="411"/>
      <c r="K39" s="491"/>
      <c r="L39" s="492"/>
      <c r="M39" s="492"/>
      <c r="N39" s="493"/>
      <c r="O39" s="537" t="s">
        <v>78</v>
      </c>
      <c r="P39" s="538"/>
      <c r="Q39" s="539"/>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540"/>
      <c r="AX39" s="541"/>
      <c r="AY39" s="542"/>
      <c r="AZ39" s="543"/>
      <c r="BA39" s="531"/>
      <c r="BB39" s="532"/>
      <c r="BC39" s="532"/>
      <c r="BD39" s="532"/>
      <c r="BE39" s="533"/>
    </row>
    <row r="40" spans="2:57" ht="20.25" customHeight="1" x14ac:dyDescent="0.4">
      <c r="B40" s="476"/>
      <c r="C40" s="578"/>
      <c r="D40" s="579"/>
      <c r="E40" s="580"/>
      <c r="F40" s="555"/>
      <c r="G40" s="409"/>
      <c r="H40" s="410"/>
      <c r="I40" s="410"/>
      <c r="J40" s="411"/>
      <c r="K40" s="559"/>
      <c r="L40" s="560"/>
      <c r="M40" s="560"/>
      <c r="N40" s="561"/>
      <c r="O40" s="544" t="s">
        <v>79</v>
      </c>
      <c r="P40" s="545"/>
      <c r="Q40" s="546"/>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547"/>
      <c r="AX40" s="548"/>
      <c r="AY40" s="549"/>
      <c r="AZ40" s="550"/>
      <c r="BA40" s="534"/>
      <c r="BB40" s="535"/>
      <c r="BC40" s="535"/>
      <c r="BD40" s="535"/>
      <c r="BE40" s="536"/>
    </row>
    <row r="41" spans="2:57" ht="20.25" customHeight="1" x14ac:dyDescent="0.4">
      <c r="B41" s="476">
        <f>B38+1</f>
        <v>8</v>
      </c>
      <c r="C41" s="572"/>
      <c r="D41" s="573"/>
      <c r="E41" s="574"/>
      <c r="F41" s="554"/>
      <c r="G41" s="409"/>
      <c r="H41" s="410"/>
      <c r="I41" s="410"/>
      <c r="J41" s="411"/>
      <c r="K41" s="556"/>
      <c r="L41" s="557"/>
      <c r="M41" s="557"/>
      <c r="N41" s="558"/>
      <c r="O41" s="562" t="s">
        <v>77</v>
      </c>
      <c r="P41" s="563"/>
      <c r="Q41" s="564"/>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565"/>
      <c r="AX41" s="566"/>
      <c r="AY41" s="567"/>
      <c r="AZ41" s="568"/>
      <c r="BA41" s="569"/>
      <c r="BB41" s="570"/>
      <c r="BC41" s="570"/>
      <c r="BD41" s="570"/>
      <c r="BE41" s="571"/>
    </row>
    <row r="42" spans="2:57" ht="20.25" customHeight="1" x14ac:dyDescent="0.4">
      <c r="B42" s="476"/>
      <c r="C42" s="575"/>
      <c r="D42" s="576"/>
      <c r="E42" s="577"/>
      <c r="F42" s="487"/>
      <c r="G42" s="409"/>
      <c r="H42" s="410"/>
      <c r="I42" s="410"/>
      <c r="J42" s="411"/>
      <c r="K42" s="491"/>
      <c r="L42" s="492"/>
      <c r="M42" s="492"/>
      <c r="N42" s="493"/>
      <c r="O42" s="537" t="s">
        <v>78</v>
      </c>
      <c r="P42" s="538"/>
      <c r="Q42" s="539"/>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540"/>
      <c r="AX42" s="541"/>
      <c r="AY42" s="542"/>
      <c r="AZ42" s="543"/>
      <c r="BA42" s="531"/>
      <c r="BB42" s="532"/>
      <c r="BC42" s="532"/>
      <c r="BD42" s="532"/>
      <c r="BE42" s="533"/>
    </row>
    <row r="43" spans="2:57" ht="20.25" customHeight="1" x14ac:dyDescent="0.4">
      <c r="B43" s="476"/>
      <c r="C43" s="578"/>
      <c r="D43" s="579"/>
      <c r="E43" s="580"/>
      <c r="F43" s="555"/>
      <c r="G43" s="409"/>
      <c r="H43" s="410"/>
      <c r="I43" s="410"/>
      <c r="J43" s="411"/>
      <c r="K43" s="559"/>
      <c r="L43" s="560"/>
      <c r="M43" s="560"/>
      <c r="N43" s="561"/>
      <c r="O43" s="544" t="s">
        <v>79</v>
      </c>
      <c r="P43" s="545"/>
      <c r="Q43" s="546"/>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547"/>
      <c r="AX43" s="548"/>
      <c r="AY43" s="549"/>
      <c r="AZ43" s="550"/>
      <c r="BA43" s="534"/>
      <c r="BB43" s="535"/>
      <c r="BC43" s="535"/>
      <c r="BD43" s="535"/>
      <c r="BE43" s="536"/>
    </row>
    <row r="44" spans="2:57" ht="20.25" customHeight="1" x14ac:dyDescent="0.4">
      <c r="B44" s="476">
        <f>B41+1</f>
        <v>9</v>
      </c>
      <c r="C44" s="572"/>
      <c r="D44" s="573"/>
      <c r="E44" s="574"/>
      <c r="F44" s="554"/>
      <c r="G44" s="409"/>
      <c r="H44" s="410"/>
      <c r="I44" s="410"/>
      <c r="J44" s="411"/>
      <c r="K44" s="556"/>
      <c r="L44" s="557"/>
      <c r="M44" s="557"/>
      <c r="N44" s="558"/>
      <c r="O44" s="562" t="s">
        <v>77</v>
      </c>
      <c r="P44" s="563"/>
      <c r="Q44" s="564"/>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565"/>
      <c r="AX44" s="566"/>
      <c r="AY44" s="567"/>
      <c r="AZ44" s="568"/>
      <c r="BA44" s="569"/>
      <c r="BB44" s="570"/>
      <c r="BC44" s="570"/>
      <c r="BD44" s="570"/>
      <c r="BE44" s="571"/>
    </row>
    <row r="45" spans="2:57" ht="20.25" customHeight="1" x14ac:dyDescent="0.4">
      <c r="B45" s="476"/>
      <c r="C45" s="575"/>
      <c r="D45" s="576"/>
      <c r="E45" s="577"/>
      <c r="F45" s="487"/>
      <c r="G45" s="409"/>
      <c r="H45" s="410"/>
      <c r="I45" s="410"/>
      <c r="J45" s="411"/>
      <c r="K45" s="491"/>
      <c r="L45" s="492"/>
      <c r="M45" s="492"/>
      <c r="N45" s="493"/>
      <c r="O45" s="537" t="s">
        <v>78</v>
      </c>
      <c r="P45" s="538"/>
      <c r="Q45" s="539"/>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540"/>
      <c r="AX45" s="541"/>
      <c r="AY45" s="542"/>
      <c r="AZ45" s="543"/>
      <c r="BA45" s="531"/>
      <c r="BB45" s="532"/>
      <c r="BC45" s="532"/>
      <c r="BD45" s="532"/>
      <c r="BE45" s="533"/>
    </row>
    <row r="46" spans="2:57" ht="20.25" customHeight="1" x14ac:dyDescent="0.4">
      <c r="B46" s="476"/>
      <c r="C46" s="578"/>
      <c r="D46" s="579"/>
      <c r="E46" s="580"/>
      <c r="F46" s="555"/>
      <c r="G46" s="409"/>
      <c r="H46" s="410"/>
      <c r="I46" s="410"/>
      <c r="J46" s="411"/>
      <c r="K46" s="559"/>
      <c r="L46" s="560"/>
      <c r="M46" s="560"/>
      <c r="N46" s="561"/>
      <c r="O46" s="544" t="s">
        <v>79</v>
      </c>
      <c r="P46" s="545"/>
      <c r="Q46" s="546"/>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547"/>
      <c r="AX46" s="548"/>
      <c r="AY46" s="549"/>
      <c r="AZ46" s="550"/>
      <c r="BA46" s="534"/>
      <c r="BB46" s="535"/>
      <c r="BC46" s="535"/>
      <c r="BD46" s="535"/>
      <c r="BE46" s="536"/>
    </row>
    <row r="47" spans="2:57" ht="20.25" customHeight="1" x14ac:dyDescent="0.4">
      <c r="B47" s="476">
        <f>B44+1</f>
        <v>10</v>
      </c>
      <c r="C47" s="572"/>
      <c r="D47" s="573"/>
      <c r="E47" s="574"/>
      <c r="F47" s="554"/>
      <c r="G47" s="409"/>
      <c r="H47" s="410"/>
      <c r="I47" s="410"/>
      <c r="J47" s="411"/>
      <c r="K47" s="556"/>
      <c r="L47" s="557"/>
      <c r="M47" s="557"/>
      <c r="N47" s="558"/>
      <c r="O47" s="562" t="s">
        <v>77</v>
      </c>
      <c r="P47" s="563"/>
      <c r="Q47" s="564"/>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565"/>
      <c r="AX47" s="566"/>
      <c r="AY47" s="567"/>
      <c r="AZ47" s="568"/>
      <c r="BA47" s="569"/>
      <c r="BB47" s="570"/>
      <c r="BC47" s="570"/>
      <c r="BD47" s="570"/>
      <c r="BE47" s="571"/>
    </row>
    <row r="48" spans="2:57" ht="20.25" customHeight="1" x14ac:dyDescent="0.4">
      <c r="B48" s="476"/>
      <c r="C48" s="575"/>
      <c r="D48" s="576"/>
      <c r="E48" s="577"/>
      <c r="F48" s="487"/>
      <c r="G48" s="409"/>
      <c r="H48" s="410"/>
      <c r="I48" s="410"/>
      <c r="J48" s="411"/>
      <c r="K48" s="491"/>
      <c r="L48" s="492"/>
      <c r="M48" s="492"/>
      <c r="N48" s="493"/>
      <c r="O48" s="537" t="s">
        <v>78</v>
      </c>
      <c r="P48" s="538"/>
      <c r="Q48" s="539"/>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540"/>
      <c r="AX48" s="541"/>
      <c r="AY48" s="542"/>
      <c r="AZ48" s="543"/>
      <c r="BA48" s="531"/>
      <c r="BB48" s="532"/>
      <c r="BC48" s="532"/>
      <c r="BD48" s="532"/>
      <c r="BE48" s="533"/>
    </row>
    <row r="49" spans="2:57" ht="20.25" customHeight="1" x14ac:dyDescent="0.4">
      <c r="B49" s="476"/>
      <c r="C49" s="578"/>
      <c r="D49" s="579"/>
      <c r="E49" s="580"/>
      <c r="F49" s="555"/>
      <c r="G49" s="409"/>
      <c r="H49" s="410"/>
      <c r="I49" s="410"/>
      <c r="J49" s="411"/>
      <c r="K49" s="559"/>
      <c r="L49" s="560"/>
      <c r="M49" s="560"/>
      <c r="N49" s="561"/>
      <c r="O49" s="544" t="s">
        <v>79</v>
      </c>
      <c r="P49" s="545"/>
      <c r="Q49" s="546"/>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547"/>
      <c r="AX49" s="548"/>
      <c r="AY49" s="549"/>
      <c r="AZ49" s="550"/>
      <c r="BA49" s="534"/>
      <c r="BB49" s="535"/>
      <c r="BC49" s="535"/>
      <c r="BD49" s="535"/>
      <c r="BE49" s="536"/>
    </row>
    <row r="50" spans="2:57" ht="20.25" customHeight="1" x14ac:dyDescent="0.4">
      <c r="B50" s="476">
        <f>B47+1</f>
        <v>11</v>
      </c>
      <c r="C50" s="572"/>
      <c r="D50" s="573"/>
      <c r="E50" s="574"/>
      <c r="F50" s="554"/>
      <c r="G50" s="409"/>
      <c r="H50" s="410"/>
      <c r="I50" s="410"/>
      <c r="J50" s="411"/>
      <c r="K50" s="556"/>
      <c r="L50" s="557"/>
      <c r="M50" s="557"/>
      <c r="N50" s="558"/>
      <c r="O50" s="562" t="s">
        <v>77</v>
      </c>
      <c r="P50" s="563"/>
      <c r="Q50" s="564"/>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565"/>
      <c r="AX50" s="566"/>
      <c r="AY50" s="567"/>
      <c r="AZ50" s="568"/>
      <c r="BA50" s="569"/>
      <c r="BB50" s="570"/>
      <c r="BC50" s="570"/>
      <c r="BD50" s="570"/>
      <c r="BE50" s="571"/>
    </row>
    <row r="51" spans="2:57" ht="20.25" customHeight="1" x14ac:dyDescent="0.4">
      <c r="B51" s="476"/>
      <c r="C51" s="575"/>
      <c r="D51" s="576"/>
      <c r="E51" s="577"/>
      <c r="F51" s="487"/>
      <c r="G51" s="409"/>
      <c r="H51" s="410"/>
      <c r="I51" s="410"/>
      <c r="J51" s="411"/>
      <c r="K51" s="491"/>
      <c r="L51" s="492"/>
      <c r="M51" s="492"/>
      <c r="N51" s="493"/>
      <c r="O51" s="537" t="s">
        <v>78</v>
      </c>
      <c r="P51" s="538"/>
      <c r="Q51" s="539"/>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540"/>
      <c r="AX51" s="541"/>
      <c r="AY51" s="542"/>
      <c r="AZ51" s="543"/>
      <c r="BA51" s="531"/>
      <c r="BB51" s="532"/>
      <c r="BC51" s="532"/>
      <c r="BD51" s="532"/>
      <c r="BE51" s="533"/>
    </row>
    <row r="52" spans="2:57" ht="20.25" customHeight="1" x14ac:dyDescent="0.4">
      <c r="B52" s="476"/>
      <c r="C52" s="578"/>
      <c r="D52" s="579"/>
      <c r="E52" s="580"/>
      <c r="F52" s="555"/>
      <c r="G52" s="409"/>
      <c r="H52" s="410"/>
      <c r="I52" s="410"/>
      <c r="J52" s="411"/>
      <c r="K52" s="559"/>
      <c r="L52" s="560"/>
      <c r="M52" s="560"/>
      <c r="N52" s="561"/>
      <c r="O52" s="544" t="s">
        <v>79</v>
      </c>
      <c r="P52" s="545"/>
      <c r="Q52" s="546"/>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547"/>
      <c r="AX52" s="548"/>
      <c r="AY52" s="549"/>
      <c r="AZ52" s="550"/>
      <c r="BA52" s="534"/>
      <c r="BB52" s="535"/>
      <c r="BC52" s="535"/>
      <c r="BD52" s="535"/>
      <c r="BE52" s="536"/>
    </row>
    <row r="53" spans="2:57" ht="20.25" customHeight="1" x14ac:dyDescent="0.4">
      <c r="B53" s="476">
        <f>B50+1</f>
        <v>12</v>
      </c>
      <c r="C53" s="572"/>
      <c r="D53" s="573"/>
      <c r="E53" s="574"/>
      <c r="F53" s="554"/>
      <c r="G53" s="409"/>
      <c r="H53" s="410"/>
      <c r="I53" s="410"/>
      <c r="J53" s="411"/>
      <c r="K53" s="556"/>
      <c r="L53" s="557"/>
      <c r="M53" s="557"/>
      <c r="N53" s="558"/>
      <c r="O53" s="562" t="s">
        <v>77</v>
      </c>
      <c r="P53" s="563"/>
      <c r="Q53" s="564"/>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565"/>
      <c r="AX53" s="566"/>
      <c r="AY53" s="567"/>
      <c r="AZ53" s="568"/>
      <c r="BA53" s="569"/>
      <c r="BB53" s="570"/>
      <c r="BC53" s="570"/>
      <c r="BD53" s="570"/>
      <c r="BE53" s="571"/>
    </row>
    <row r="54" spans="2:57" ht="20.25" customHeight="1" x14ac:dyDescent="0.4">
      <c r="B54" s="476"/>
      <c r="C54" s="575"/>
      <c r="D54" s="576"/>
      <c r="E54" s="577"/>
      <c r="F54" s="487"/>
      <c r="G54" s="409"/>
      <c r="H54" s="410"/>
      <c r="I54" s="410"/>
      <c r="J54" s="411"/>
      <c r="K54" s="491"/>
      <c r="L54" s="492"/>
      <c r="M54" s="492"/>
      <c r="N54" s="493"/>
      <c r="O54" s="537" t="s">
        <v>78</v>
      </c>
      <c r="P54" s="538"/>
      <c r="Q54" s="539"/>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540"/>
      <c r="AX54" s="541"/>
      <c r="AY54" s="542"/>
      <c r="AZ54" s="543"/>
      <c r="BA54" s="531"/>
      <c r="BB54" s="532"/>
      <c r="BC54" s="532"/>
      <c r="BD54" s="532"/>
      <c r="BE54" s="533"/>
    </row>
    <row r="55" spans="2:57" ht="20.25" customHeight="1" x14ac:dyDescent="0.4">
      <c r="B55" s="476"/>
      <c r="C55" s="578"/>
      <c r="D55" s="579"/>
      <c r="E55" s="580"/>
      <c r="F55" s="555"/>
      <c r="G55" s="409"/>
      <c r="H55" s="410"/>
      <c r="I55" s="410"/>
      <c r="J55" s="411"/>
      <c r="K55" s="559"/>
      <c r="L55" s="560"/>
      <c r="M55" s="560"/>
      <c r="N55" s="561"/>
      <c r="O55" s="544" t="s">
        <v>79</v>
      </c>
      <c r="P55" s="545"/>
      <c r="Q55" s="546"/>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547"/>
      <c r="AX55" s="548"/>
      <c r="AY55" s="549"/>
      <c r="AZ55" s="550"/>
      <c r="BA55" s="534"/>
      <c r="BB55" s="535"/>
      <c r="BC55" s="535"/>
      <c r="BD55" s="535"/>
      <c r="BE55" s="536"/>
    </row>
    <row r="56" spans="2:57" ht="20.25" customHeight="1" x14ac:dyDescent="0.4">
      <c r="B56" s="476">
        <f>B53+1</f>
        <v>13</v>
      </c>
      <c r="C56" s="572"/>
      <c r="D56" s="573"/>
      <c r="E56" s="574"/>
      <c r="F56" s="554"/>
      <c r="G56" s="409"/>
      <c r="H56" s="410"/>
      <c r="I56" s="410"/>
      <c r="J56" s="411"/>
      <c r="K56" s="556"/>
      <c r="L56" s="557"/>
      <c r="M56" s="557"/>
      <c r="N56" s="558"/>
      <c r="O56" s="562" t="s">
        <v>77</v>
      </c>
      <c r="P56" s="563"/>
      <c r="Q56" s="564"/>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565"/>
      <c r="AX56" s="566"/>
      <c r="AY56" s="567"/>
      <c r="AZ56" s="568"/>
      <c r="BA56" s="569"/>
      <c r="BB56" s="570"/>
      <c r="BC56" s="570"/>
      <c r="BD56" s="570"/>
      <c r="BE56" s="571"/>
    </row>
    <row r="57" spans="2:57" ht="20.25" customHeight="1" x14ac:dyDescent="0.4">
      <c r="B57" s="476"/>
      <c r="C57" s="575"/>
      <c r="D57" s="576"/>
      <c r="E57" s="577"/>
      <c r="F57" s="487"/>
      <c r="G57" s="409"/>
      <c r="H57" s="410"/>
      <c r="I57" s="410"/>
      <c r="J57" s="411"/>
      <c r="K57" s="491"/>
      <c r="L57" s="492"/>
      <c r="M57" s="492"/>
      <c r="N57" s="493"/>
      <c r="O57" s="537" t="s">
        <v>78</v>
      </c>
      <c r="P57" s="538"/>
      <c r="Q57" s="539"/>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540"/>
      <c r="AX57" s="541"/>
      <c r="AY57" s="542"/>
      <c r="AZ57" s="543"/>
      <c r="BA57" s="531"/>
      <c r="BB57" s="532"/>
      <c r="BC57" s="532"/>
      <c r="BD57" s="532"/>
      <c r="BE57" s="533"/>
    </row>
    <row r="58" spans="2:57" ht="20.25" customHeight="1" x14ac:dyDescent="0.4">
      <c r="B58" s="476"/>
      <c r="C58" s="578"/>
      <c r="D58" s="579"/>
      <c r="E58" s="580"/>
      <c r="F58" s="555"/>
      <c r="G58" s="409"/>
      <c r="H58" s="410"/>
      <c r="I58" s="410"/>
      <c r="J58" s="411"/>
      <c r="K58" s="559"/>
      <c r="L58" s="560"/>
      <c r="M58" s="560"/>
      <c r="N58" s="561"/>
      <c r="O58" s="544" t="s">
        <v>79</v>
      </c>
      <c r="P58" s="545"/>
      <c r="Q58" s="546"/>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547"/>
      <c r="AX58" s="548"/>
      <c r="AY58" s="549"/>
      <c r="AZ58" s="550"/>
      <c r="BA58" s="534"/>
      <c r="BB58" s="535"/>
      <c r="BC58" s="535"/>
      <c r="BD58" s="535"/>
      <c r="BE58" s="536"/>
    </row>
    <row r="59" spans="2:57" ht="20.25" customHeight="1" x14ac:dyDescent="0.4">
      <c r="B59" s="476">
        <f>B56+1</f>
        <v>14</v>
      </c>
      <c r="C59" s="572"/>
      <c r="D59" s="573"/>
      <c r="E59" s="574"/>
      <c r="F59" s="554"/>
      <c r="G59" s="409"/>
      <c r="H59" s="410"/>
      <c r="I59" s="410"/>
      <c r="J59" s="411"/>
      <c r="K59" s="556"/>
      <c r="L59" s="557"/>
      <c r="M59" s="557"/>
      <c r="N59" s="558"/>
      <c r="O59" s="562" t="s">
        <v>77</v>
      </c>
      <c r="P59" s="563"/>
      <c r="Q59" s="564"/>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565"/>
      <c r="AX59" s="566"/>
      <c r="AY59" s="567"/>
      <c r="AZ59" s="568"/>
      <c r="BA59" s="569"/>
      <c r="BB59" s="570"/>
      <c r="BC59" s="570"/>
      <c r="BD59" s="570"/>
      <c r="BE59" s="571"/>
    </row>
    <row r="60" spans="2:57" ht="20.25" customHeight="1" x14ac:dyDescent="0.4">
      <c r="B60" s="476"/>
      <c r="C60" s="575"/>
      <c r="D60" s="576"/>
      <c r="E60" s="577"/>
      <c r="F60" s="487"/>
      <c r="G60" s="409"/>
      <c r="H60" s="410"/>
      <c r="I60" s="410"/>
      <c r="J60" s="411"/>
      <c r="K60" s="491"/>
      <c r="L60" s="492"/>
      <c r="M60" s="492"/>
      <c r="N60" s="493"/>
      <c r="O60" s="537" t="s">
        <v>78</v>
      </c>
      <c r="P60" s="538"/>
      <c r="Q60" s="539"/>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540"/>
      <c r="AX60" s="541"/>
      <c r="AY60" s="542"/>
      <c r="AZ60" s="543"/>
      <c r="BA60" s="531"/>
      <c r="BB60" s="532"/>
      <c r="BC60" s="532"/>
      <c r="BD60" s="532"/>
      <c r="BE60" s="533"/>
    </row>
    <row r="61" spans="2:57" ht="20.25" customHeight="1" x14ac:dyDescent="0.4">
      <c r="B61" s="476"/>
      <c r="C61" s="578"/>
      <c r="D61" s="579"/>
      <c r="E61" s="580"/>
      <c r="F61" s="555"/>
      <c r="G61" s="409"/>
      <c r="H61" s="410"/>
      <c r="I61" s="410"/>
      <c r="J61" s="411"/>
      <c r="K61" s="559"/>
      <c r="L61" s="560"/>
      <c r="M61" s="560"/>
      <c r="N61" s="561"/>
      <c r="O61" s="544" t="s">
        <v>79</v>
      </c>
      <c r="P61" s="545"/>
      <c r="Q61" s="546"/>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547"/>
      <c r="AX61" s="548"/>
      <c r="AY61" s="549"/>
      <c r="AZ61" s="550"/>
      <c r="BA61" s="534"/>
      <c r="BB61" s="535"/>
      <c r="BC61" s="535"/>
      <c r="BD61" s="535"/>
      <c r="BE61" s="536"/>
    </row>
    <row r="62" spans="2:57" ht="20.25" customHeight="1" x14ac:dyDescent="0.4">
      <c r="B62" s="476">
        <f>B59+1</f>
        <v>15</v>
      </c>
      <c r="C62" s="572"/>
      <c r="D62" s="573"/>
      <c r="E62" s="574"/>
      <c r="F62" s="554"/>
      <c r="G62" s="409"/>
      <c r="H62" s="410"/>
      <c r="I62" s="410"/>
      <c r="J62" s="411"/>
      <c r="K62" s="556"/>
      <c r="L62" s="557"/>
      <c r="M62" s="557"/>
      <c r="N62" s="558"/>
      <c r="O62" s="562" t="s">
        <v>77</v>
      </c>
      <c r="P62" s="563"/>
      <c r="Q62" s="564"/>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565"/>
      <c r="AX62" s="566"/>
      <c r="AY62" s="567"/>
      <c r="AZ62" s="568"/>
      <c r="BA62" s="569"/>
      <c r="BB62" s="570"/>
      <c r="BC62" s="570"/>
      <c r="BD62" s="570"/>
      <c r="BE62" s="571"/>
    </row>
    <row r="63" spans="2:57" ht="20.25" customHeight="1" x14ac:dyDescent="0.4">
      <c r="B63" s="476"/>
      <c r="C63" s="575"/>
      <c r="D63" s="576"/>
      <c r="E63" s="577"/>
      <c r="F63" s="487"/>
      <c r="G63" s="409"/>
      <c r="H63" s="410"/>
      <c r="I63" s="410"/>
      <c r="J63" s="411"/>
      <c r="K63" s="491"/>
      <c r="L63" s="492"/>
      <c r="M63" s="492"/>
      <c r="N63" s="493"/>
      <c r="O63" s="537" t="s">
        <v>78</v>
      </c>
      <c r="P63" s="538"/>
      <c r="Q63" s="539"/>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540"/>
      <c r="AX63" s="541"/>
      <c r="AY63" s="542"/>
      <c r="AZ63" s="543"/>
      <c r="BA63" s="531"/>
      <c r="BB63" s="532"/>
      <c r="BC63" s="532"/>
      <c r="BD63" s="532"/>
      <c r="BE63" s="533"/>
    </row>
    <row r="64" spans="2:57" ht="20.25" customHeight="1" x14ac:dyDescent="0.4">
      <c r="B64" s="476"/>
      <c r="C64" s="578"/>
      <c r="D64" s="579"/>
      <c r="E64" s="580"/>
      <c r="F64" s="555"/>
      <c r="G64" s="409"/>
      <c r="H64" s="410"/>
      <c r="I64" s="410"/>
      <c r="J64" s="411"/>
      <c r="K64" s="559"/>
      <c r="L64" s="560"/>
      <c r="M64" s="560"/>
      <c r="N64" s="561"/>
      <c r="O64" s="544" t="s">
        <v>79</v>
      </c>
      <c r="P64" s="545"/>
      <c r="Q64" s="546"/>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547"/>
      <c r="AX64" s="548"/>
      <c r="AY64" s="549"/>
      <c r="AZ64" s="550"/>
      <c r="BA64" s="534"/>
      <c r="BB64" s="535"/>
      <c r="BC64" s="535"/>
      <c r="BD64" s="535"/>
      <c r="BE64" s="536"/>
    </row>
    <row r="65" spans="1:72" ht="20.25" customHeight="1" x14ac:dyDescent="0.4">
      <c r="B65" s="476">
        <f>B62+1</f>
        <v>16</v>
      </c>
      <c r="C65" s="572"/>
      <c r="D65" s="573"/>
      <c r="E65" s="574"/>
      <c r="F65" s="554"/>
      <c r="G65" s="409"/>
      <c r="H65" s="410"/>
      <c r="I65" s="410"/>
      <c r="J65" s="411"/>
      <c r="K65" s="556"/>
      <c r="L65" s="557"/>
      <c r="M65" s="557"/>
      <c r="N65" s="558"/>
      <c r="O65" s="562" t="s">
        <v>77</v>
      </c>
      <c r="P65" s="563"/>
      <c r="Q65" s="564"/>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565"/>
      <c r="AX65" s="566"/>
      <c r="AY65" s="567"/>
      <c r="AZ65" s="568"/>
      <c r="BA65" s="569"/>
      <c r="BB65" s="570"/>
      <c r="BC65" s="570"/>
      <c r="BD65" s="570"/>
      <c r="BE65" s="571"/>
    </row>
    <row r="66" spans="1:72" ht="20.25" customHeight="1" x14ac:dyDescent="0.4">
      <c r="B66" s="476"/>
      <c r="C66" s="575"/>
      <c r="D66" s="576"/>
      <c r="E66" s="577"/>
      <c r="F66" s="487"/>
      <c r="G66" s="409"/>
      <c r="H66" s="410"/>
      <c r="I66" s="410"/>
      <c r="J66" s="411"/>
      <c r="K66" s="491"/>
      <c r="L66" s="492"/>
      <c r="M66" s="492"/>
      <c r="N66" s="493"/>
      <c r="O66" s="537" t="s">
        <v>78</v>
      </c>
      <c r="P66" s="538"/>
      <c r="Q66" s="539"/>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540"/>
      <c r="AX66" s="541"/>
      <c r="AY66" s="542"/>
      <c r="AZ66" s="543"/>
      <c r="BA66" s="531"/>
      <c r="BB66" s="532"/>
      <c r="BC66" s="532"/>
      <c r="BD66" s="532"/>
      <c r="BE66" s="533"/>
    </row>
    <row r="67" spans="1:72" ht="20.25" customHeight="1" x14ac:dyDescent="0.4">
      <c r="B67" s="476"/>
      <c r="C67" s="578"/>
      <c r="D67" s="579"/>
      <c r="E67" s="580"/>
      <c r="F67" s="555"/>
      <c r="G67" s="409"/>
      <c r="H67" s="410"/>
      <c r="I67" s="410"/>
      <c r="J67" s="411"/>
      <c r="K67" s="559"/>
      <c r="L67" s="560"/>
      <c r="M67" s="560"/>
      <c r="N67" s="561"/>
      <c r="O67" s="544" t="s">
        <v>79</v>
      </c>
      <c r="P67" s="545"/>
      <c r="Q67" s="546"/>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547"/>
      <c r="AX67" s="548"/>
      <c r="AY67" s="549"/>
      <c r="AZ67" s="550"/>
      <c r="BA67" s="534"/>
      <c r="BB67" s="535"/>
      <c r="BC67" s="535"/>
      <c r="BD67" s="535"/>
      <c r="BE67" s="536"/>
    </row>
    <row r="68" spans="1:72" ht="20.25" customHeight="1" x14ac:dyDescent="0.4">
      <c r="B68" s="476">
        <f>B65+1</f>
        <v>17</v>
      </c>
      <c r="C68" s="572"/>
      <c r="D68" s="573"/>
      <c r="E68" s="574"/>
      <c r="F68" s="554"/>
      <c r="G68" s="409"/>
      <c r="H68" s="410"/>
      <c r="I68" s="410"/>
      <c r="J68" s="411"/>
      <c r="K68" s="556"/>
      <c r="L68" s="557"/>
      <c r="M68" s="557"/>
      <c r="N68" s="558"/>
      <c r="O68" s="562" t="s">
        <v>77</v>
      </c>
      <c r="P68" s="563"/>
      <c r="Q68" s="564"/>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565"/>
      <c r="AX68" s="566"/>
      <c r="AY68" s="567"/>
      <c r="AZ68" s="568"/>
      <c r="BA68" s="569"/>
      <c r="BB68" s="570"/>
      <c r="BC68" s="570"/>
      <c r="BD68" s="570"/>
      <c r="BE68" s="571"/>
    </row>
    <row r="69" spans="1:72" ht="20.25" customHeight="1" x14ac:dyDescent="0.4">
      <c r="B69" s="476"/>
      <c r="C69" s="575"/>
      <c r="D69" s="576"/>
      <c r="E69" s="577"/>
      <c r="F69" s="487"/>
      <c r="G69" s="409"/>
      <c r="H69" s="410"/>
      <c r="I69" s="410"/>
      <c r="J69" s="411"/>
      <c r="K69" s="491"/>
      <c r="L69" s="492"/>
      <c r="M69" s="492"/>
      <c r="N69" s="493"/>
      <c r="O69" s="537" t="s">
        <v>78</v>
      </c>
      <c r="P69" s="538"/>
      <c r="Q69" s="539"/>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540"/>
      <c r="AX69" s="541"/>
      <c r="AY69" s="542"/>
      <c r="AZ69" s="543"/>
      <c r="BA69" s="531"/>
      <c r="BB69" s="532"/>
      <c r="BC69" s="532"/>
      <c r="BD69" s="532"/>
      <c r="BE69" s="533"/>
    </row>
    <row r="70" spans="1:72" ht="20.25" customHeight="1" thickBot="1" x14ac:dyDescent="0.45">
      <c r="B70" s="476"/>
      <c r="C70" s="578"/>
      <c r="D70" s="579"/>
      <c r="E70" s="580"/>
      <c r="F70" s="555"/>
      <c r="G70" s="409"/>
      <c r="H70" s="410"/>
      <c r="I70" s="410"/>
      <c r="J70" s="411"/>
      <c r="K70" s="559"/>
      <c r="L70" s="560"/>
      <c r="M70" s="560"/>
      <c r="N70" s="561"/>
      <c r="O70" s="544" t="s">
        <v>79</v>
      </c>
      <c r="P70" s="545"/>
      <c r="Q70" s="546"/>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547"/>
      <c r="AX70" s="548"/>
      <c r="AY70" s="549"/>
      <c r="AZ70" s="550"/>
      <c r="BA70" s="534"/>
      <c r="BB70" s="535"/>
      <c r="BC70" s="535"/>
      <c r="BD70" s="535"/>
      <c r="BE70" s="536"/>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587" t="s">
        <v>80</v>
      </c>
      <c r="G72" s="587"/>
      <c r="H72" s="587"/>
      <c r="I72" s="587"/>
      <c r="J72" s="587"/>
      <c r="K72" s="587"/>
      <c r="L72" s="587"/>
      <c r="M72" s="587"/>
      <c r="N72" s="587"/>
      <c r="O72" s="587"/>
      <c r="P72" s="587"/>
      <c r="Q72" s="588"/>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589"/>
      <c r="AX72" s="590"/>
      <c r="AY72" s="590"/>
      <c r="AZ72" s="591"/>
      <c r="BA72" s="581"/>
      <c r="BB72" s="582"/>
      <c r="BC72" s="582"/>
      <c r="BD72" s="582"/>
      <c r="BE72" s="583"/>
    </row>
    <row r="73" spans="1:72" ht="20.25" customHeight="1" thickBot="1" x14ac:dyDescent="0.45">
      <c r="B73" s="160"/>
      <c r="C73" s="161"/>
      <c r="D73" s="161"/>
      <c r="E73" s="161"/>
      <c r="F73" s="595" t="s">
        <v>81</v>
      </c>
      <c r="G73" s="595"/>
      <c r="H73" s="595"/>
      <c r="I73" s="595"/>
      <c r="J73" s="595"/>
      <c r="K73" s="595"/>
      <c r="L73" s="595"/>
      <c r="M73" s="595"/>
      <c r="N73" s="595"/>
      <c r="O73" s="595"/>
      <c r="P73" s="595"/>
      <c r="Q73" s="596"/>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592"/>
      <c r="AX73" s="593"/>
      <c r="AY73" s="593"/>
      <c r="AZ73" s="594"/>
      <c r="BA73" s="584"/>
      <c r="BB73" s="585"/>
      <c r="BC73" s="585"/>
      <c r="BD73" s="585"/>
      <c r="BE73" s="586"/>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430" t="s">
        <v>6</v>
      </c>
      <c r="E86" s="430"/>
      <c r="F86" s="430"/>
      <c r="G86" s="430"/>
    </row>
    <row r="87" spans="2:7" s="91" customFormat="1" ht="24.95" customHeight="1" x14ac:dyDescent="0.4">
      <c r="C87" s="88" t="s">
        <v>1</v>
      </c>
      <c r="D87" s="430" t="s">
        <v>24</v>
      </c>
      <c r="E87" s="430"/>
      <c r="F87" s="430"/>
      <c r="G87" s="430"/>
    </row>
    <row r="88" spans="2:7" s="91" customFormat="1" ht="24.95" customHeight="1" x14ac:dyDescent="0.4">
      <c r="C88" s="88" t="s">
        <v>2</v>
      </c>
      <c r="D88" s="430" t="s">
        <v>25</v>
      </c>
      <c r="E88" s="430"/>
      <c r="F88" s="430"/>
      <c r="G88" s="430"/>
    </row>
    <row r="89" spans="2:7" s="91" customFormat="1" ht="24.95" customHeight="1" x14ac:dyDescent="0.4">
      <c r="C89" s="88" t="s">
        <v>3</v>
      </c>
      <c r="D89" s="430" t="s">
        <v>26</v>
      </c>
      <c r="E89" s="430"/>
      <c r="F89" s="430"/>
      <c r="G89" s="430"/>
    </row>
    <row r="90" spans="2:7" s="91" customFormat="1" ht="24.95" customHeight="1" x14ac:dyDescent="0.4">
      <c r="C90" s="88" t="s">
        <v>4</v>
      </c>
      <c r="D90" s="430" t="s">
        <v>37</v>
      </c>
      <c r="E90" s="430"/>
      <c r="F90" s="430"/>
      <c r="G90" s="430"/>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56:N58"/>
    <mergeCell ref="O56:Q56"/>
    <mergeCell ref="AW56:AX56"/>
    <mergeCell ref="AY56:AZ56"/>
    <mergeCell ref="K53:N55"/>
    <mergeCell ref="O53:Q53"/>
    <mergeCell ref="AW53:AX53"/>
    <mergeCell ref="AY53:AZ53"/>
    <mergeCell ref="BA53:BE55"/>
    <mergeCell ref="O54:Q54"/>
    <mergeCell ref="AW54:AX54"/>
    <mergeCell ref="AY54:AZ54"/>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50:B52"/>
    <mergeCell ref="C50:E52"/>
    <mergeCell ref="F50:F52"/>
    <mergeCell ref="G50:J52"/>
    <mergeCell ref="K50:N52"/>
    <mergeCell ref="O50:Q50"/>
    <mergeCell ref="AW47:AX47"/>
    <mergeCell ref="AY47:AZ47"/>
    <mergeCell ref="AW50:AX50"/>
    <mergeCell ref="AY50:AZ5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32:B34"/>
    <mergeCell ref="C32:E34"/>
    <mergeCell ref="F32:F34"/>
    <mergeCell ref="G32:J34"/>
    <mergeCell ref="K32:N34"/>
    <mergeCell ref="O32:Q32"/>
    <mergeCell ref="AW29:AX29"/>
    <mergeCell ref="AY29:AZ29"/>
    <mergeCell ref="AW32:AX32"/>
    <mergeCell ref="AY32:AZ3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AT12:AV12"/>
    <mergeCell ref="AX12:AZ12"/>
    <mergeCell ref="BB12:BC12"/>
    <mergeCell ref="B15:B19"/>
    <mergeCell ref="C15:E19"/>
    <mergeCell ref="F15:F19"/>
    <mergeCell ref="G15:J19"/>
    <mergeCell ref="K15:N19"/>
    <mergeCell ref="O15:Q19"/>
    <mergeCell ref="R15:AV15"/>
    <mergeCell ref="BA4:BD4"/>
    <mergeCell ref="AW6:AX6"/>
    <mergeCell ref="BA6:BB6"/>
    <mergeCell ref="BA8:BC8"/>
    <mergeCell ref="AN10:AP10"/>
    <mergeCell ref="BA10:BC10"/>
    <mergeCell ref="AO1:BD1"/>
    <mergeCell ref="Y2:Z2"/>
    <mergeCell ref="AB2:AC2"/>
    <mergeCell ref="AF2:AG2"/>
    <mergeCell ref="AO2:BD2"/>
    <mergeCell ref="BA3:BD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29" orientation="portrait"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75" zoomScaleNormal="75" workbookViewId="0">
      <selection activeCell="Y10" sqref="Y10"/>
    </sheetView>
  </sheetViews>
  <sheetFormatPr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75" zoomScaleNormal="55" zoomScaleSheetLayoutView="75" workbookViewId="0">
      <selection activeCell="AU16" sqref="AU16"/>
    </sheetView>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246</v>
      </c>
      <c r="D1" s="92"/>
      <c r="E1" s="92"/>
      <c r="F1" s="92"/>
      <c r="I1" s="93" t="s">
        <v>60</v>
      </c>
      <c r="L1" s="92"/>
      <c r="M1" s="92"/>
      <c r="N1" s="92"/>
      <c r="O1" s="92"/>
      <c r="P1" s="92"/>
      <c r="Q1" s="92"/>
      <c r="R1" s="92"/>
      <c r="S1" s="92"/>
      <c r="AO1" s="95" t="s">
        <v>61</v>
      </c>
      <c r="AP1" s="598" t="s">
        <v>231</v>
      </c>
      <c r="AQ1" s="598"/>
      <c r="AR1" s="598"/>
      <c r="AS1" s="598"/>
      <c r="AT1" s="598"/>
      <c r="AU1" s="598"/>
      <c r="AV1" s="598"/>
      <c r="AW1" s="598"/>
      <c r="AX1" s="598"/>
      <c r="AY1" s="598"/>
      <c r="AZ1" s="598"/>
      <c r="BA1" s="598"/>
      <c r="BB1" s="598"/>
      <c r="BC1" s="598"/>
      <c r="BD1" s="598"/>
      <c r="BE1" s="598"/>
      <c r="BF1" s="95" t="s">
        <v>0</v>
      </c>
    </row>
    <row r="2" spans="2:63" s="102" customFormat="1" ht="20.25" customHeight="1" x14ac:dyDescent="0.4">
      <c r="F2" s="93"/>
      <c r="I2" s="93"/>
      <c r="J2" s="93"/>
      <c r="L2" s="95"/>
      <c r="M2" s="95"/>
      <c r="N2" s="95"/>
      <c r="O2" s="95"/>
      <c r="P2" s="95"/>
      <c r="Q2" s="95"/>
      <c r="R2" s="95"/>
      <c r="S2" s="95"/>
      <c r="X2" s="2" t="s">
        <v>17</v>
      </c>
      <c r="Y2" s="352">
        <v>3</v>
      </c>
      <c r="Z2" s="352"/>
      <c r="AA2" s="2" t="s">
        <v>14</v>
      </c>
      <c r="AB2" s="436">
        <f>IF(Y2=0,"",YEAR(DATE(2018+Y2,1,1)))</f>
        <v>2021</v>
      </c>
      <c r="AC2" s="436"/>
      <c r="AD2" s="1" t="s">
        <v>18</v>
      </c>
      <c r="AE2" s="1" t="s">
        <v>19</v>
      </c>
      <c r="AF2" s="352">
        <v>4</v>
      </c>
      <c r="AG2" s="352"/>
      <c r="AH2" s="1" t="s">
        <v>20</v>
      </c>
      <c r="AO2" s="95" t="s">
        <v>62</v>
      </c>
      <c r="AP2" s="350"/>
      <c r="AQ2" s="350"/>
      <c r="AR2" s="350"/>
      <c r="AS2" s="350"/>
      <c r="AT2" s="350"/>
      <c r="AU2" s="350"/>
      <c r="AV2" s="350"/>
      <c r="AW2" s="350"/>
      <c r="AX2" s="350"/>
      <c r="AY2" s="350"/>
      <c r="AZ2" s="350"/>
      <c r="BA2" s="350"/>
      <c r="BB2" s="350"/>
      <c r="BC2" s="350"/>
      <c r="BD2" s="350"/>
      <c r="BE2" s="350"/>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431" t="s">
        <v>47</v>
      </c>
      <c r="BB3" s="432"/>
      <c r="BC3" s="432"/>
      <c r="BD3" s="433"/>
      <c r="BE3" s="95"/>
    </row>
    <row r="4" spans="2:63" s="102" customFormat="1" ht="20.25" customHeight="1" x14ac:dyDescent="0.4">
      <c r="F4" s="93"/>
      <c r="I4" s="93"/>
      <c r="K4" s="95"/>
      <c r="L4" s="95"/>
      <c r="M4" s="95"/>
      <c r="N4" s="95"/>
      <c r="O4" s="95"/>
      <c r="P4" s="95"/>
      <c r="Q4" s="95"/>
      <c r="Y4" s="213"/>
      <c r="Z4" s="213"/>
      <c r="AA4" s="214"/>
      <c r="AB4" s="215"/>
      <c r="AC4" s="214"/>
      <c r="AZ4" s="103" t="s">
        <v>42</v>
      </c>
      <c r="BA4" s="431" t="s">
        <v>43</v>
      </c>
      <c r="BB4" s="432"/>
      <c r="BC4" s="432"/>
      <c r="BD4" s="43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355">
        <v>40</v>
      </c>
      <c r="AX6" s="356"/>
      <c r="AY6" s="233" t="s">
        <v>21</v>
      </c>
      <c r="AZ6" s="181"/>
      <c r="BA6" s="355">
        <v>160</v>
      </c>
      <c r="BB6" s="356"/>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355"/>
      <c r="BB8" s="356"/>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02"/>
      <c r="T10" s="602"/>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437">
        <v>0.29166666666666669</v>
      </c>
      <c r="BA11" s="438"/>
      <c r="BB11" s="439"/>
      <c r="BC11" s="25" t="s">
        <v>67</v>
      </c>
      <c r="BD11" s="437">
        <v>0.83333333333333337</v>
      </c>
      <c r="BE11" s="438"/>
      <c r="BF11" s="439"/>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437">
        <v>0.83333333333333337</v>
      </c>
      <c r="BA12" s="438"/>
      <c r="BB12" s="439"/>
      <c r="BC12" s="25" t="s">
        <v>67</v>
      </c>
      <c r="BD12" s="437">
        <v>0.29166666666666669</v>
      </c>
      <c r="BE12" s="438"/>
      <c r="BF12" s="439"/>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599" t="s">
        <v>22</v>
      </c>
      <c r="C14" s="445" t="s">
        <v>70</v>
      </c>
      <c r="D14" s="446"/>
      <c r="E14" s="447"/>
      <c r="F14" s="454" t="s">
        <v>71</v>
      </c>
      <c r="G14" s="457" t="s">
        <v>212</v>
      </c>
      <c r="H14" s="446"/>
      <c r="I14" s="446"/>
      <c r="J14" s="447"/>
      <c r="K14" s="457" t="s">
        <v>73</v>
      </c>
      <c r="L14" s="446"/>
      <c r="M14" s="447"/>
      <c r="N14" s="457" t="s">
        <v>213</v>
      </c>
      <c r="O14" s="446"/>
      <c r="P14" s="446"/>
      <c r="Q14" s="446"/>
      <c r="R14" s="460"/>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03" t="str">
        <f>IF(BA3="計画","(11)1～4週目の勤務時間数合計","(11)1か月の勤務時間数　合計")</f>
        <v>(11)1か月の勤務時間数　合計</v>
      </c>
      <c r="AY14" s="604"/>
      <c r="AZ14" s="463" t="s">
        <v>214</v>
      </c>
      <c r="BA14" s="465"/>
      <c r="BB14" s="445" t="s">
        <v>215</v>
      </c>
      <c r="BC14" s="446"/>
      <c r="BD14" s="446"/>
      <c r="BE14" s="446"/>
      <c r="BF14" s="460"/>
    </row>
    <row r="15" spans="2:63" ht="20.25" customHeight="1" x14ac:dyDescent="0.4">
      <c r="B15" s="600"/>
      <c r="C15" s="448"/>
      <c r="D15" s="449"/>
      <c r="E15" s="450"/>
      <c r="F15" s="455"/>
      <c r="G15" s="458"/>
      <c r="H15" s="449"/>
      <c r="I15" s="449"/>
      <c r="J15" s="450"/>
      <c r="K15" s="458"/>
      <c r="L15" s="449"/>
      <c r="M15" s="450"/>
      <c r="N15" s="458"/>
      <c r="O15" s="449"/>
      <c r="P15" s="449"/>
      <c r="Q15" s="449"/>
      <c r="R15" s="461"/>
      <c r="S15" s="609" t="s">
        <v>8</v>
      </c>
      <c r="T15" s="609"/>
      <c r="U15" s="609"/>
      <c r="V15" s="609"/>
      <c r="W15" s="609"/>
      <c r="X15" s="609"/>
      <c r="Y15" s="610"/>
      <c r="Z15" s="611" t="s">
        <v>9</v>
      </c>
      <c r="AA15" s="609"/>
      <c r="AB15" s="609"/>
      <c r="AC15" s="609"/>
      <c r="AD15" s="609"/>
      <c r="AE15" s="609"/>
      <c r="AF15" s="610"/>
      <c r="AG15" s="611" t="s">
        <v>10</v>
      </c>
      <c r="AH15" s="609"/>
      <c r="AI15" s="609"/>
      <c r="AJ15" s="609"/>
      <c r="AK15" s="609"/>
      <c r="AL15" s="609"/>
      <c r="AM15" s="610"/>
      <c r="AN15" s="611" t="s">
        <v>11</v>
      </c>
      <c r="AO15" s="609"/>
      <c r="AP15" s="609"/>
      <c r="AQ15" s="609"/>
      <c r="AR15" s="609"/>
      <c r="AS15" s="609"/>
      <c r="AT15" s="610"/>
      <c r="AU15" s="611" t="s">
        <v>12</v>
      </c>
      <c r="AV15" s="609"/>
      <c r="AW15" s="609"/>
      <c r="AX15" s="605"/>
      <c r="AY15" s="606"/>
      <c r="AZ15" s="466"/>
      <c r="BA15" s="468"/>
      <c r="BB15" s="448"/>
      <c r="BC15" s="449"/>
      <c r="BD15" s="449"/>
      <c r="BE15" s="449"/>
      <c r="BF15" s="461"/>
    </row>
    <row r="16" spans="2:63" ht="20.25" customHeight="1" x14ac:dyDescent="0.4">
      <c r="B16" s="600"/>
      <c r="C16" s="448"/>
      <c r="D16" s="449"/>
      <c r="E16" s="450"/>
      <c r="F16" s="455"/>
      <c r="G16" s="458"/>
      <c r="H16" s="449"/>
      <c r="I16" s="449"/>
      <c r="J16" s="450"/>
      <c r="K16" s="458"/>
      <c r="L16" s="449"/>
      <c r="M16" s="450"/>
      <c r="N16" s="458"/>
      <c r="O16" s="449"/>
      <c r="P16" s="449"/>
      <c r="Q16" s="449"/>
      <c r="R16" s="461"/>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05"/>
      <c r="AY16" s="606"/>
      <c r="AZ16" s="466"/>
      <c r="BA16" s="468"/>
      <c r="BB16" s="448"/>
      <c r="BC16" s="449"/>
      <c r="BD16" s="449"/>
      <c r="BE16" s="449"/>
      <c r="BF16" s="461"/>
    </row>
    <row r="17" spans="2:58" ht="20.25" hidden="1" customHeight="1" x14ac:dyDescent="0.4">
      <c r="B17" s="600"/>
      <c r="C17" s="448"/>
      <c r="D17" s="449"/>
      <c r="E17" s="450"/>
      <c r="F17" s="455"/>
      <c r="G17" s="458"/>
      <c r="H17" s="449"/>
      <c r="I17" s="449"/>
      <c r="J17" s="450"/>
      <c r="K17" s="458"/>
      <c r="L17" s="449"/>
      <c r="M17" s="450"/>
      <c r="N17" s="458"/>
      <c r="O17" s="449"/>
      <c r="P17" s="449"/>
      <c r="Q17" s="449"/>
      <c r="R17" s="461"/>
      <c r="S17" s="143">
        <f>WEEKDAY(DATE($AB$2,$AF$2,1))</f>
        <v>5</v>
      </c>
      <c r="T17" s="141">
        <f>WEEKDAY(DATE($AB$2,$AF$2,2))</f>
        <v>6</v>
      </c>
      <c r="U17" s="141">
        <f>WEEKDAY(DATE($AB$2,$AF$2,3))</f>
        <v>7</v>
      </c>
      <c r="V17" s="141">
        <f>WEEKDAY(DATE($AB$2,$AF$2,4))</f>
        <v>1</v>
      </c>
      <c r="W17" s="141">
        <f>WEEKDAY(DATE($AB$2,$AF$2,5))</f>
        <v>2</v>
      </c>
      <c r="X17" s="141">
        <f>WEEKDAY(DATE($AB$2,$AF$2,6))</f>
        <v>3</v>
      </c>
      <c r="Y17" s="142">
        <f>WEEKDAY(DATE($AB$2,$AF$2,7))</f>
        <v>4</v>
      </c>
      <c r="Z17" s="140">
        <f>WEEKDAY(DATE($AB$2,$AF$2,8))</f>
        <v>5</v>
      </c>
      <c r="AA17" s="141">
        <f>WEEKDAY(DATE($AB$2,$AF$2,9))</f>
        <v>6</v>
      </c>
      <c r="AB17" s="141">
        <f>WEEKDAY(DATE($AB$2,$AF$2,10))</f>
        <v>7</v>
      </c>
      <c r="AC17" s="141">
        <f>WEEKDAY(DATE($AB$2,$AF$2,11))</f>
        <v>1</v>
      </c>
      <c r="AD17" s="141">
        <f>WEEKDAY(DATE($AB$2,$AF$2,12))</f>
        <v>2</v>
      </c>
      <c r="AE17" s="141">
        <f>WEEKDAY(DATE($AB$2,$AF$2,13))</f>
        <v>3</v>
      </c>
      <c r="AF17" s="142">
        <f>WEEKDAY(DATE($AB$2,$AF$2,14))</f>
        <v>4</v>
      </c>
      <c r="AG17" s="140">
        <f>WEEKDAY(DATE($AB$2,$AF$2,15))</f>
        <v>5</v>
      </c>
      <c r="AH17" s="141">
        <f>WEEKDAY(DATE($AB$2,$AF$2,16))</f>
        <v>6</v>
      </c>
      <c r="AI17" s="141">
        <f>WEEKDAY(DATE($AB$2,$AF$2,17))</f>
        <v>7</v>
      </c>
      <c r="AJ17" s="141">
        <f>WEEKDAY(DATE($AB$2,$AF$2,18))</f>
        <v>1</v>
      </c>
      <c r="AK17" s="141">
        <f>WEEKDAY(DATE($AB$2,$AF$2,19))</f>
        <v>2</v>
      </c>
      <c r="AL17" s="141">
        <f>WEEKDAY(DATE($AB$2,$AF$2,20))</f>
        <v>3</v>
      </c>
      <c r="AM17" s="142">
        <f>WEEKDAY(DATE($AB$2,$AF$2,21))</f>
        <v>4</v>
      </c>
      <c r="AN17" s="140">
        <f>WEEKDAY(DATE($AB$2,$AF$2,22))</f>
        <v>5</v>
      </c>
      <c r="AO17" s="141">
        <f>WEEKDAY(DATE($AB$2,$AF$2,23))</f>
        <v>6</v>
      </c>
      <c r="AP17" s="141">
        <f>WEEKDAY(DATE($AB$2,$AF$2,24))</f>
        <v>7</v>
      </c>
      <c r="AQ17" s="141">
        <f>WEEKDAY(DATE($AB$2,$AF$2,25))</f>
        <v>1</v>
      </c>
      <c r="AR17" s="141">
        <f>WEEKDAY(DATE($AB$2,$AF$2,26))</f>
        <v>2</v>
      </c>
      <c r="AS17" s="141">
        <f>WEEKDAY(DATE($AB$2,$AF$2,27))</f>
        <v>3</v>
      </c>
      <c r="AT17" s="142">
        <f>WEEKDAY(DATE($AB$2,$AF$2,28))</f>
        <v>4</v>
      </c>
      <c r="AU17" s="140">
        <f>IF(AU16=29,WEEKDAY(DATE($AB$2,$AF$2,29)),0)</f>
        <v>0</v>
      </c>
      <c r="AV17" s="141">
        <f>IF(AV16=30,WEEKDAY(DATE($AB$2,$AF$2,30)),0)</f>
        <v>0</v>
      </c>
      <c r="AW17" s="142">
        <f>IF(AW16=31,WEEKDAY(DATE($AB$2,$AF$2,31)),0)</f>
        <v>0</v>
      </c>
      <c r="AX17" s="605"/>
      <c r="AY17" s="606"/>
      <c r="AZ17" s="466"/>
      <c r="BA17" s="468"/>
      <c r="BB17" s="448"/>
      <c r="BC17" s="449"/>
      <c r="BD17" s="449"/>
      <c r="BE17" s="449"/>
      <c r="BF17" s="461"/>
    </row>
    <row r="18" spans="2:58" ht="20.25" customHeight="1" thickBot="1" x14ac:dyDescent="0.45">
      <c r="B18" s="601"/>
      <c r="C18" s="451"/>
      <c r="D18" s="452"/>
      <c r="E18" s="453"/>
      <c r="F18" s="456"/>
      <c r="G18" s="459"/>
      <c r="H18" s="452"/>
      <c r="I18" s="452"/>
      <c r="J18" s="453"/>
      <c r="K18" s="459"/>
      <c r="L18" s="452"/>
      <c r="M18" s="453"/>
      <c r="N18" s="459"/>
      <c r="O18" s="452"/>
      <c r="P18" s="452"/>
      <c r="Q18" s="452"/>
      <c r="R18" s="462"/>
      <c r="S18" s="223" t="str">
        <f>IF(S17=1,"日",IF(S17=2,"月",IF(S17=3,"火",IF(S17=4,"水",IF(S17=5,"木",IF(S17=6,"金","土"))))))</f>
        <v>木</v>
      </c>
      <c r="T18" s="148" t="str">
        <f t="shared" ref="T18:AT18" si="0">IF(T17=1,"日",IF(T17=2,"月",IF(T17=3,"火",IF(T17=4,"水",IF(T17=5,"木",IF(T17=6,"金","土"))))))</f>
        <v>金</v>
      </c>
      <c r="U18" s="148" t="str">
        <f t="shared" si="0"/>
        <v>土</v>
      </c>
      <c r="V18" s="148" t="str">
        <f t="shared" si="0"/>
        <v>日</v>
      </c>
      <c r="W18" s="148" t="str">
        <f t="shared" si="0"/>
        <v>月</v>
      </c>
      <c r="X18" s="148" t="str">
        <f t="shared" si="0"/>
        <v>火</v>
      </c>
      <c r="Y18" s="149" t="str">
        <f t="shared" si="0"/>
        <v>水</v>
      </c>
      <c r="Z18" s="147" t="str">
        <f>IF(Z17=1,"日",IF(Z17=2,"月",IF(Z17=3,"火",IF(Z17=4,"水",IF(Z17=5,"木",IF(Z17=6,"金","土"))))))</f>
        <v>木</v>
      </c>
      <c r="AA18" s="148" t="str">
        <f t="shared" si="0"/>
        <v>金</v>
      </c>
      <c r="AB18" s="148" t="str">
        <f t="shared" si="0"/>
        <v>土</v>
      </c>
      <c r="AC18" s="148" t="str">
        <f t="shared" si="0"/>
        <v>日</v>
      </c>
      <c r="AD18" s="148" t="str">
        <f t="shared" si="0"/>
        <v>月</v>
      </c>
      <c r="AE18" s="148" t="str">
        <f t="shared" si="0"/>
        <v>火</v>
      </c>
      <c r="AF18" s="149" t="str">
        <f t="shared" si="0"/>
        <v>水</v>
      </c>
      <c r="AG18" s="147" t="str">
        <f>IF(AG17=1,"日",IF(AG17=2,"月",IF(AG17=3,"火",IF(AG17=4,"水",IF(AG17=5,"木",IF(AG17=6,"金","土"))))))</f>
        <v>木</v>
      </c>
      <c r="AH18" s="148" t="str">
        <f t="shared" si="0"/>
        <v>金</v>
      </c>
      <c r="AI18" s="148" t="str">
        <f t="shared" si="0"/>
        <v>土</v>
      </c>
      <c r="AJ18" s="148" t="str">
        <f t="shared" si="0"/>
        <v>日</v>
      </c>
      <c r="AK18" s="148" t="str">
        <f t="shared" si="0"/>
        <v>月</v>
      </c>
      <c r="AL18" s="148" t="str">
        <f t="shared" si="0"/>
        <v>火</v>
      </c>
      <c r="AM18" s="149" t="str">
        <f t="shared" si="0"/>
        <v>水</v>
      </c>
      <c r="AN18" s="147" t="str">
        <f>IF(AN17=1,"日",IF(AN17=2,"月",IF(AN17=3,"火",IF(AN17=4,"水",IF(AN17=5,"木",IF(AN17=6,"金","土"))))))</f>
        <v>木</v>
      </c>
      <c r="AO18" s="148" t="str">
        <f t="shared" si="0"/>
        <v>金</v>
      </c>
      <c r="AP18" s="148" t="str">
        <f t="shared" si="0"/>
        <v>土</v>
      </c>
      <c r="AQ18" s="148" t="str">
        <f t="shared" si="0"/>
        <v>日</v>
      </c>
      <c r="AR18" s="148" t="str">
        <f t="shared" si="0"/>
        <v>月</v>
      </c>
      <c r="AS18" s="148" t="str">
        <f t="shared" si="0"/>
        <v>火</v>
      </c>
      <c r="AT18" s="149" t="str">
        <f t="shared" si="0"/>
        <v>水</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07"/>
      <c r="AY18" s="608"/>
      <c r="AZ18" s="469"/>
      <c r="BA18" s="471"/>
      <c r="BB18" s="451"/>
      <c r="BC18" s="452"/>
      <c r="BD18" s="452"/>
      <c r="BE18" s="452"/>
      <c r="BF18" s="462"/>
    </row>
    <row r="19" spans="2:58" ht="20.25" customHeight="1" x14ac:dyDescent="0.4">
      <c r="B19" s="279"/>
      <c r="C19" s="626"/>
      <c r="D19" s="627"/>
      <c r="E19" s="628"/>
      <c r="F19" s="486"/>
      <c r="G19" s="488"/>
      <c r="H19" s="489"/>
      <c r="I19" s="489"/>
      <c r="J19" s="629"/>
      <c r="K19" s="630"/>
      <c r="L19" s="631"/>
      <c r="M19" s="632"/>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33"/>
      <c r="AY19" s="634"/>
      <c r="AZ19" s="638"/>
      <c r="BA19" s="634"/>
      <c r="BB19" s="528"/>
      <c r="BC19" s="529"/>
      <c r="BD19" s="529"/>
      <c r="BE19" s="529"/>
      <c r="BF19" s="530"/>
    </row>
    <row r="20" spans="2:58" ht="20.25" customHeight="1" x14ac:dyDescent="0.4">
      <c r="B20" s="284">
        <v>1</v>
      </c>
      <c r="C20" s="575"/>
      <c r="D20" s="576"/>
      <c r="E20" s="577"/>
      <c r="F20" s="487"/>
      <c r="G20" s="491"/>
      <c r="H20" s="492"/>
      <c r="I20" s="492"/>
      <c r="J20" s="613"/>
      <c r="K20" s="618"/>
      <c r="L20" s="619"/>
      <c r="M20" s="62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36"/>
      <c r="AY20" s="543"/>
      <c r="AZ20" s="540"/>
      <c r="BA20" s="543"/>
      <c r="BB20" s="531"/>
      <c r="BC20" s="532"/>
      <c r="BD20" s="532"/>
      <c r="BE20" s="532"/>
      <c r="BF20" s="533"/>
    </row>
    <row r="21" spans="2:58" ht="20.25" customHeight="1" x14ac:dyDescent="0.4">
      <c r="B21" s="236"/>
      <c r="C21" s="578"/>
      <c r="D21" s="579"/>
      <c r="E21" s="580"/>
      <c r="F21" s="555"/>
      <c r="G21" s="559"/>
      <c r="H21" s="560"/>
      <c r="I21" s="560"/>
      <c r="J21" s="614"/>
      <c r="K21" s="621"/>
      <c r="L21" s="622"/>
      <c r="M21" s="623"/>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37"/>
      <c r="AY21" s="550"/>
      <c r="AZ21" s="547"/>
      <c r="BA21" s="550"/>
      <c r="BB21" s="534"/>
      <c r="BC21" s="535"/>
      <c r="BD21" s="535"/>
      <c r="BE21" s="535"/>
      <c r="BF21" s="536"/>
    </row>
    <row r="22" spans="2:58" ht="20.25" customHeight="1" x14ac:dyDescent="0.4">
      <c r="B22" s="293"/>
      <c r="C22" s="572"/>
      <c r="D22" s="573"/>
      <c r="E22" s="574"/>
      <c r="F22" s="554"/>
      <c r="G22" s="556"/>
      <c r="H22" s="557"/>
      <c r="I22" s="557"/>
      <c r="J22" s="612"/>
      <c r="K22" s="615"/>
      <c r="L22" s="616"/>
      <c r="M22" s="61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24"/>
      <c r="AY22" s="625"/>
      <c r="AZ22" s="635"/>
      <c r="BA22" s="625"/>
      <c r="BB22" s="569"/>
      <c r="BC22" s="570"/>
      <c r="BD22" s="570"/>
      <c r="BE22" s="570"/>
      <c r="BF22" s="571"/>
    </row>
    <row r="23" spans="2:58" ht="20.25" customHeight="1" x14ac:dyDescent="0.4">
      <c r="B23" s="284">
        <f>B20+1</f>
        <v>2</v>
      </c>
      <c r="C23" s="575"/>
      <c r="D23" s="576"/>
      <c r="E23" s="577"/>
      <c r="F23" s="487"/>
      <c r="G23" s="491"/>
      <c r="H23" s="492"/>
      <c r="I23" s="492"/>
      <c r="J23" s="613"/>
      <c r="K23" s="618"/>
      <c r="L23" s="619"/>
      <c r="M23" s="62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36"/>
      <c r="AY23" s="543"/>
      <c r="AZ23" s="540"/>
      <c r="BA23" s="543"/>
      <c r="BB23" s="531"/>
      <c r="BC23" s="532"/>
      <c r="BD23" s="532"/>
      <c r="BE23" s="532"/>
      <c r="BF23" s="533"/>
    </row>
    <row r="24" spans="2:58" ht="20.25" customHeight="1" x14ac:dyDescent="0.4">
      <c r="B24" s="236"/>
      <c r="C24" s="578"/>
      <c r="D24" s="579"/>
      <c r="E24" s="580"/>
      <c r="F24" s="555"/>
      <c r="G24" s="559"/>
      <c r="H24" s="560"/>
      <c r="I24" s="560"/>
      <c r="J24" s="614"/>
      <c r="K24" s="621"/>
      <c r="L24" s="622"/>
      <c r="M24" s="623"/>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37"/>
      <c r="AY24" s="550"/>
      <c r="AZ24" s="547"/>
      <c r="BA24" s="550"/>
      <c r="BB24" s="534"/>
      <c r="BC24" s="535"/>
      <c r="BD24" s="535"/>
      <c r="BE24" s="535"/>
      <c r="BF24" s="536"/>
    </row>
    <row r="25" spans="2:58" ht="20.25" customHeight="1" x14ac:dyDescent="0.4">
      <c r="B25" s="293"/>
      <c r="C25" s="572"/>
      <c r="D25" s="573"/>
      <c r="E25" s="574"/>
      <c r="F25" s="487"/>
      <c r="G25" s="556"/>
      <c r="H25" s="557"/>
      <c r="I25" s="557"/>
      <c r="J25" s="612"/>
      <c r="K25" s="615"/>
      <c r="L25" s="616"/>
      <c r="M25" s="61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24"/>
      <c r="AY25" s="625"/>
      <c r="AZ25" s="635"/>
      <c r="BA25" s="625"/>
      <c r="BB25" s="569"/>
      <c r="BC25" s="570"/>
      <c r="BD25" s="570"/>
      <c r="BE25" s="570"/>
      <c r="BF25" s="571"/>
    </row>
    <row r="26" spans="2:58" ht="20.25" customHeight="1" x14ac:dyDescent="0.4">
      <c r="B26" s="284">
        <f>B23+1</f>
        <v>3</v>
      </c>
      <c r="C26" s="575"/>
      <c r="D26" s="576"/>
      <c r="E26" s="577"/>
      <c r="F26" s="487"/>
      <c r="G26" s="491"/>
      <c r="H26" s="492"/>
      <c r="I26" s="492"/>
      <c r="J26" s="613"/>
      <c r="K26" s="618"/>
      <c r="L26" s="619"/>
      <c r="M26" s="62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36"/>
      <c r="AY26" s="543"/>
      <c r="AZ26" s="540"/>
      <c r="BA26" s="543"/>
      <c r="BB26" s="531"/>
      <c r="BC26" s="532"/>
      <c r="BD26" s="532"/>
      <c r="BE26" s="532"/>
      <c r="BF26" s="533"/>
    </row>
    <row r="27" spans="2:58" ht="20.25" customHeight="1" x14ac:dyDescent="0.4">
      <c r="B27" s="236"/>
      <c r="C27" s="578"/>
      <c r="D27" s="579"/>
      <c r="E27" s="580"/>
      <c r="F27" s="555"/>
      <c r="G27" s="559"/>
      <c r="H27" s="560"/>
      <c r="I27" s="560"/>
      <c r="J27" s="614"/>
      <c r="K27" s="621"/>
      <c r="L27" s="622"/>
      <c r="M27" s="623"/>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37"/>
      <c r="AY27" s="550"/>
      <c r="AZ27" s="547"/>
      <c r="BA27" s="550"/>
      <c r="BB27" s="534"/>
      <c r="BC27" s="535"/>
      <c r="BD27" s="535"/>
      <c r="BE27" s="535"/>
      <c r="BF27" s="536"/>
    </row>
    <row r="28" spans="2:58" ht="20.25" customHeight="1" x14ac:dyDescent="0.4">
      <c r="B28" s="293"/>
      <c r="C28" s="572"/>
      <c r="D28" s="573"/>
      <c r="E28" s="574"/>
      <c r="F28" s="487"/>
      <c r="G28" s="556"/>
      <c r="H28" s="557"/>
      <c r="I28" s="557"/>
      <c r="J28" s="612"/>
      <c r="K28" s="615"/>
      <c r="L28" s="616"/>
      <c r="M28" s="61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24"/>
      <c r="AY28" s="625"/>
      <c r="AZ28" s="635"/>
      <c r="BA28" s="625"/>
      <c r="BB28" s="569"/>
      <c r="BC28" s="570"/>
      <c r="BD28" s="570"/>
      <c r="BE28" s="570"/>
      <c r="BF28" s="571"/>
    </row>
    <row r="29" spans="2:58" ht="20.25" customHeight="1" x14ac:dyDescent="0.4">
      <c r="B29" s="284">
        <f>B26+1</f>
        <v>4</v>
      </c>
      <c r="C29" s="575"/>
      <c r="D29" s="576"/>
      <c r="E29" s="577"/>
      <c r="F29" s="487"/>
      <c r="G29" s="491"/>
      <c r="H29" s="492"/>
      <c r="I29" s="492"/>
      <c r="J29" s="613"/>
      <c r="K29" s="618"/>
      <c r="L29" s="619"/>
      <c r="M29" s="62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36"/>
      <c r="AY29" s="543"/>
      <c r="AZ29" s="540"/>
      <c r="BA29" s="543"/>
      <c r="BB29" s="531"/>
      <c r="BC29" s="532"/>
      <c r="BD29" s="532"/>
      <c r="BE29" s="532"/>
      <c r="BF29" s="533"/>
    </row>
    <row r="30" spans="2:58" ht="20.25" customHeight="1" x14ac:dyDescent="0.4">
      <c r="B30" s="236"/>
      <c r="C30" s="578"/>
      <c r="D30" s="579"/>
      <c r="E30" s="580"/>
      <c r="F30" s="555"/>
      <c r="G30" s="559"/>
      <c r="H30" s="560"/>
      <c r="I30" s="560"/>
      <c r="J30" s="614"/>
      <c r="K30" s="621"/>
      <c r="L30" s="622"/>
      <c r="M30" s="623"/>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37"/>
      <c r="AY30" s="550"/>
      <c r="AZ30" s="547"/>
      <c r="BA30" s="550"/>
      <c r="BB30" s="534"/>
      <c r="BC30" s="535"/>
      <c r="BD30" s="535"/>
      <c r="BE30" s="535"/>
      <c r="BF30" s="536"/>
    </row>
    <row r="31" spans="2:58" ht="20.25" customHeight="1" x14ac:dyDescent="0.4">
      <c r="B31" s="293"/>
      <c r="C31" s="572"/>
      <c r="D31" s="573"/>
      <c r="E31" s="574"/>
      <c r="F31" s="487"/>
      <c r="G31" s="556"/>
      <c r="H31" s="557"/>
      <c r="I31" s="557"/>
      <c r="J31" s="612"/>
      <c r="K31" s="615"/>
      <c r="L31" s="616"/>
      <c r="M31" s="61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24"/>
      <c r="AY31" s="625"/>
      <c r="AZ31" s="635"/>
      <c r="BA31" s="625"/>
      <c r="BB31" s="569"/>
      <c r="BC31" s="570"/>
      <c r="BD31" s="570"/>
      <c r="BE31" s="570"/>
      <c r="BF31" s="571"/>
    </row>
    <row r="32" spans="2:58" ht="20.25" customHeight="1" x14ac:dyDescent="0.4">
      <c r="B32" s="284">
        <f>B29+1</f>
        <v>5</v>
      </c>
      <c r="C32" s="575"/>
      <c r="D32" s="576"/>
      <c r="E32" s="577"/>
      <c r="F32" s="487"/>
      <c r="G32" s="491"/>
      <c r="H32" s="492"/>
      <c r="I32" s="492"/>
      <c r="J32" s="613"/>
      <c r="K32" s="618"/>
      <c r="L32" s="619"/>
      <c r="M32" s="62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36"/>
      <c r="AY32" s="543"/>
      <c r="AZ32" s="540"/>
      <c r="BA32" s="543"/>
      <c r="BB32" s="531"/>
      <c r="BC32" s="532"/>
      <c r="BD32" s="532"/>
      <c r="BE32" s="532"/>
      <c r="BF32" s="533"/>
    </row>
    <row r="33" spans="2:58" ht="20.25" customHeight="1" x14ac:dyDescent="0.4">
      <c r="B33" s="236"/>
      <c r="C33" s="578"/>
      <c r="D33" s="579"/>
      <c r="E33" s="580"/>
      <c r="F33" s="555"/>
      <c r="G33" s="559"/>
      <c r="H33" s="560"/>
      <c r="I33" s="560"/>
      <c r="J33" s="614"/>
      <c r="K33" s="621"/>
      <c r="L33" s="622"/>
      <c r="M33" s="623"/>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37"/>
      <c r="AY33" s="550"/>
      <c r="AZ33" s="547"/>
      <c r="BA33" s="550"/>
      <c r="BB33" s="534"/>
      <c r="BC33" s="535"/>
      <c r="BD33" s="535"/>
      <c r="BE33" s="535"/>
      <c r="BF33" s="536"/>
    </row>
    <row r="34" spans="2:58" ht="20.25" customHeight="1" x14ac:dyDescent="0.4">
      <c r="B34" s="293"/>
      <c r="C34" s="572"/>
      <c r="D34" s="573"/>
      <c r="E34" s="574"/>
      <c r="F34" s="487"/>
      <c r="G34" s="556"/>
      <c r="H34" s="557"/>
      <c r="I34" s="557"/>
      <c r="J34" s="612"/>
      <c r="K34" s="615"/>
      <c r="L34" s="616"/>
      <c r="M34" s="61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24"/>
      <c r="AY34" s="625"/>
      <c r="AZ34" s="635"/>
      <c r="BA34" s="625"/>
      <c r="BB34" s="569"/>
      <c r="BC34" s="570"/>
      <c r="BD34" s="570"/>
      <c r="BE34" s="570"/>
      <c r="BF34" s="571"/>
    </row>
    <row r="35" spans="2:58" ht="20.25" customHeight="1" x14ac:dyDescent="0.4">
      <c r="B35" s="284">
        <f>B32+1</f>
        <v>6</v>
      </c>
      <c r="C35" s="575"/>
      <c r="D35" s="576"/>
      <c r="E35" s="577"/>
      <c r="F35" s="487"/>
      <c r="G35" s="491"/>
      <c r="H35" s="492"/>
      <c r="I35" s="492"/>
      <c r="J35" s="613"/>
      <c r="K35" s="618"/>
      <c r="L35" s="619"/>
      <c r="M35" s="62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36"/>
      <c r="AY35" s="543"/>
      <c r="AZ35" s="540"/>
      <c r="BA35" s="543"/>
      <c r="BB35" s="531"/>
      <c r="BC35" s="532"/>
      <c r="BD35" s="532"/>
      <c r="BE35" s="532"/>
      <c r="BF35" s="533"/>
    </row>
    <row r="36" spans="2:58" ht="20.25" customHeight="1" x14ac:dyDescent="0.4">
      <c r="B36" s="236"/>
      <c r="C36" s="578"/>
      <c r="D36" s="579"/>
      <c r="E36" s="580"/>
      <c r="F36" s="555"/>
      <c r="G36" s="559"/>
      <c r="H36" s="560"/>
      <c r="I36" s="560"/>
      <c r="J36" s="614"/>
      <c r="K36" s="621"/>
      <c r="L36" s="622"/>
      <c r="M36" s="623"/>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37"/>
      <c r="AY36" s="550"/>
      <c r="AZ36" s="547"/>
      <c r="BA36" s="550"/>
      <c r="BB36" s="534"/>
      <c r="BC36" s="535"/>
      <c r="BD36" s="535"/>
      <c r="BE36" s="535"/>
      <c r="BF36" s="536"/>
    </row>
    <row r="37" spans="2:58" ht="20.25" customHeight="1" x14ac:dyDescent="0.4">
      <c r="B37" s="293"/>
      <c r="C37" s="572"/>
      <c r="D37" s="573"/>
      <c r="E37" s="574"/>
      <c r="F37" s="487"/>
      <c r="G37" s="556"/>
      <c r="H37" s="557"/>
      <c r="I37" s="557"/>
      <c r="J37" s="612"/>
      <c r="K37" s="615"/>
      <c r="L37" s="616"/>
      <c r="M37" s="61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24"/>
      <c r="AY37" s="625"/>
      <c r="AZ37" s="635"/>
      <c r="BA37" s="625"/>
      <c r="BB37" s="569"/>
      <c r="BC37" s="570"/>
      <c r="BD37" s="570"/>
      <c r="BE37" s="570"/>
      <c r="BF37" s="571"/>
    </row>
    <row r="38" spans="2:58" ht="20.25" customHeight="1" x14ac:dyDescent="0.4">
      <c r="B38" s="284">
        <f>B35+1</f>
        <v>7</v>
      </c>
      <c r="C38" s="575"/>
      <c r="D38" s="576"/>
      <c r="E38" s="577"/>
      <c r="F38" s="487"/>
      <c r="G38" s="491"/>
      <c r="H38" s="492"/>
      <c r="I38" s="492"/>
      <c r="J38" s="613"/>
      <c r="K38" s="618"/>
      <c r="L38" s="619"/>
      <c r="M38" s="62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36"/>
      <c r="AY38" s="543"/>
      <c r="AZ38" s="540"/>
      <c r="BA38" s="543"/>
      <c r="BB38" s="531"/>
      <c r="BC38" s="532"/>
      <c r="BD38" s="532"/>
      <c r="BE38" s="532"/>
      <c r="BF38" s="533"/>
    </row>
    <row r="39" spans="2:58" ht="20.25" customHeight="1" x14ac:dyDescent="0.4">
      <c r="B39" s="236"/>
      <c r="C39" s="578"/>
      <c r="D39" s="579"/>
      <c r="E39" s="580"/>
      <c r="F39" s="555"/>
      <c r="G39" s="559"/>
      <c r="H39" s="560"/>
      <c r="I39" s="560"/>
      <c r="J39" s="614"/>
      <c r="K39" s="621"/>
      <c r="L39" s="622"/>
      <c r="M39" s="623"/>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37"/>
      <c r="AY39" s="550"/>
      <c r="AZ39" s="547"/>
      <c r="BA39" s="550"/>
      <c r="BB39" s="534"/>
      <c r="BC39" s="535"/>
      <c r="BD39" s="535"/>
      <c r="BE39" s="535"/>
      <c r="BF39" s="536"/>
    </row>
    <row r="40" spans="2:58" ht="20.25" customHeight="1" x14ac:dyDescent="0.4">
      <c r="B40" s="293"/>
      <c r="C40" s="572"/>
      <c r="D40" s="573"/>
      <c r="E40" s="574"/>
      <c r="F40" s="487"/>
      <c r="G40" s="556"/>
      <c r="H40" s="557"/>
      <c r="I40" s="557"/>
      <c r="J40" s="612"/>
      <c r="K40" s="615"/>
      <c r="L40" s="616"/>
      <c r="M40" s="61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24"/>
      <c r="AY40" s="625"/>
      <c r="AZ40" s="635"/>
      <c r="BA40" s="625"/>
      <c r="BB40" s="569"/>
      <c r="BC40" s="570"/>
      <c r="BD40" s="570"/>
      <c r="BE40" s="570"/>
      <c r="BF40" s="571"/>
    </row>
    <row r="41" spans="2:58" ht="20.25" customHeight="1" x14ac:dyDescent="0.4">
      <c r="B41" s="284">
        <f>B38+1</f>
        <v>8</v>
      </c>
      <c r="C41" s="575"/>
      <c r="D41" s="576"/>
      <c r="E41" s="577"/>
      <c r="F41" s="487"/>
      <c r="G41" s="491"/>
      <c r="H41" s="492"/>
      <c r="I41" s="492"/>
      <c r="J41" s="613"/>
      <c r="K41" s="618"/>
      <c r="L41" s="619"/>
      <c r="M41" s="62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36"/>
      <c r="AY41" s="543"/>
      <c r="AZ41" s="540"/>
      <c r="BA41" s="543"/>
      <c r="BB41" s="531"/>
      <c r="BC41" s="532"/>
      <c r="BD41" s="532"/>
      <c r="BE41" s="532"/>
      <c r="BF41" s="533"/>
    </row>
    <row r="42" spans="2:58" ht="20.25" customHeight="1" x14ac:dyDescent="0.4">
      <c r="B42" s="236"/>
      <c r="C42" s="578"/>
      <c r="D42" s="579"/>
      <c r="E42" s="580"/>
      <c r="F42" s="555"/>
      <c r="G42" s="559"/>
      <c r="H42" s="560"/>
      <c r="I42" s="560"/>
      <c r="J42" s="614"/>
      <c r="K42" s="621"/>
      <c r="L42" s="622"/>
      <c r="M42" s="623"/>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37"/>
      <c r="AY42" s="550"/>
      <c r="AZ42" s="547"/>
      <c r="BA42" s="550"/>
      <c r="BB42" s="534"/>
      <c r="BC42" s="535"/>
      <c r="BD42" s="535"/>
      <c r="BE42" s="535"/>
      <c r="BF42" s="536"/>
    </row>
    <row r="43" spans="2:58" ht="20.25" customHeight="1" x14ac:dyDescent="0.4">
      <c r="B43" s="293"/>
      <c r="C43" s="572"/>
      <c r="D43" s="573"/>
      <c r="E43" s="574"/>
      <c r="F43" s="487"/>
      <c r="G43" s="556"/>
      <c r="H43" s="557"/>
      <c r="I43" s="557"/>
      <c r="J43" s="612"/>
      <c r="K43" s="615"/>
      <c r="L43" s="616"/>
      <c r="M43" s="61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24"/>
      <c r="AY43" s="625"/>
      <c r="AZ43" s="635"/>
      <c r="BA43" s="625"/>
      <c r="BB43" s="569"/>
      <c r="BC43" s="570"/>
      <c r="BD43" s="570"/>
      <c r="BE43" s="570"/>
      <c r="BF43" s="571"/>
    </row>
    <row r="44" spans="2:58" ht="20.25" customHeight="1" x14ac:dyDescent="0.4">
      <c r="B44" s="284">
        <f>B41+1</f>
        <v>9</v>
      </c>
      <c r="C44" s="575"/>
      <c r="D44" s="576"/>
      <c r="E44" s="577"/>
      <c r="F44" s="487"/>
      <c r="G44" s="491"/>
      <c r="H44" s="492"/>
      <c r="I44" s="492"/>
      <c r="J44" s="613"/>
      <c r="K44" s="618"/>
      <c r="L44" s="619"/>
      <c r="M44" s="62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36"/>
      <c r="AY44" s="543"/>
      <c r="AZ44" s="540"/>
      <c r="BA44" s="543"/>
      <c r="BB44" s="531"/>
      <c r="BC44" s="532"/>
      <c r="BD44" s="532"/>
      <c r="BE44" s="532"/>
      <c r="BF44" s="533"/>
    </row>
    <row r="45" spans="2:58" ht="20.25" customHeight="1" x14ac:dyDescent="0.4">
      <c r="B45" s="236"/>
      <c r="C45" s="578"/>
      <c r="D45" s="579"/>
      <c r="E45" s="580"/>
      <c r="F45" s="555"/>
      <c r="G45" s="559"/>
      <c r="H45" s="560"/>
      <c r="I45" s="560"/>
      <c r="J45" s="614"/>
      <c r="K45" s="621"/>
      <c r="L45" s="622"/>
      <c r="M45" s="623"/>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37"/>
      <c r="AY45" s="550"/>
      <c r="AZ45" s="547"/>
      <c r="BA45" s="550"/>
      <c r="BB45" s="534"/>
      <c r="BC45" s="535"/>
      <c r="BD45" s="535"/>
      <c r="BE45" s="535"/>
      <c r="BF45" s="536"/>
    </row>
    <row r="46" spans="2:58" ht="20.25" customHeight="1" x14ac:dyDescent="0.4">
      <c r="B46" s="293"/>
      <c r="C46" s="572"/>
      <c r="D46" s="573"/>
      <c r="E46" s="574"/>
      <c r="F46" s="487"/>
      <c r="G46" s="556"/>
      <c r="H46" s="557"/>
      <c r="I46" s="557"/>
      <c r="J46" s="612"/>
      <c r="K46" s="615"/>
      <c r="L46" s="616"/>
      <c r="M46" s="61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24"/>
      <c r="AY46" s="625"/>
      <c r="AZ46" s="635"/>
      <c r="BA46" s="625"/>
      <c r="BB46" s="569"/>
      <c r="BC46" s="570"/>
      <c r="BD46" s="570"/>
      <c r="BE46" s="570"/>
      <c r="BF46" s="571"/>
    </row>
    <row r="47" spans="2:58" ht="20.25" customHeight="1" x14ac:dyDescent="0.4">
      <c r="B47" s="284">
        <f>B44+1</f>
        <v>10</v>
      </c>
      <c r="C47" s="575"/>
      <c r="D47" s="576"/>
      <c r="E47" s="577"/>
      <c r="F47" s="487"/>
      <c r="G47" s="491"/>
      <c r="H47" s="492"/>
      <c r="I47" s="492"/>
      <c r="J47" s="613"/>
      <c r="K47" s="618"/>
      <c r="L47" s="619"/>
      <c r="M47" s="62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36"/>
      <c r="AY47" s="543"/>
      <c r="AZ47" s="540"/>
      <c r="BA47" s="543"/>
      <c r="BB47" s="531"/>
      <c r="BC47" s="532"/>
      <c r="BD47" s="532"/>
      <c r="BE47" s="532"/>
      <c r="BF47" s="533"/>
    </row>
    <row r="48" spans="2:58" ht="20.25" customHeight="1" x14ac:dyDescent="0.4">
      <c r="B48" s="236"/>
      <c r="C48" s="578"/>
      <c r="D48" s="579"/>
      <c r="E48" s="580"/>
      <c r="F48" s="555"/>
      <c r="G48" s="559"/>
      <c r="H48" s="560"/>
      <c r="I48" s="560"/>
      <c r="J48" s="614"/>
      <c r="K48" s="621"/>
      <c r="L48" s="622"/>
      <c r="M48" s="623"/>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37"/>
      <c r="AY48" s="550"/>
      <c r="AZ48" s="547"/>
      <c r="BA48" s="550"/>
      <c r="BB48" s="534"/>
      <c r="BC48" s="535"/>
      <c r="BD48" s="535"/>
      <c r="BE48" s="535"/>
      <c r="BF48" s="536"/>
    </row>
    <row r="49" spans="2:58" ht="20.25" customHeight="1" x14ac:dyDescent="0.4">
      <c r="B49" s="293"/>
      <c r="C49" s="572"/>
      <c r="D49" s="573"/>
      <c r="E49" s="574"/>
      <c r="F49" s="487"/>
      <c r="G49" s="556"/>
      <c r="H49" s="557"/>
      <c r="I49" s="557"/>
      <c r="J49" s="612"/>
      <c r="K49" s="615"/>
      <c r="L49" s="616"/>
      <c r="M49" s="61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24"/>
      <c r="AY49" s="625"/>
      <c r="AZ49" s="635"/>
      <c r="BA49" s="625"/>
      <c r="BB49" s="569"/>
      <c r="BC49" s="570"/>
      <c r="BD49" s="570"/>
      <c r="BE49" s="570"/>
      <c r="BF49" s="571"/>
    </row>
    <row r="50" spans="2:58" ht="20.25" customHeight="1" x14ac:dyDescent="0.4">
      <c r="B50" s="284">
        <f>B47+1</f>
        <v>11</v>
      </c>
      <c r="C50" s="575"/>
      <c r="D50" s="576"/>
      <c r="E50" s="577"/>
      <c r="F50" s="487"/>
      <c r="G50" s="491"/>
      <c r="H50" s="492"/>
      <c r="I50" s="492"/>
      <c r="J50" s="613"/>
      <c r="K50" s="618"/>
      <c r="L50" s="619"/>
      <c r="M50" s="62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36"/>
      <c r="AY50" s="543"/>
      <c r="AZ50" s="540"/>
      <c r="BA50" s="543"/>
      <c r="BB50" s="531"/>
      <c r="BC50" s="532"/>
      <c r="BD50" s="532"/>
      <c r="BE50" s="532"/>
      <c r="BF50" s="533"/>
    </row>
    <row r="51" spans="2:58" ht="20.25" customHeight="1" x14ac:dyDescent="0.4">
      <c r="B51" s="236"/>
      <c r="C51" s="578"/>
      <c r="D51" s="579"/>
      <c r="E51" s="580"/>
      <c r="F51" s="555"/>
      <c r="G51" s="559"/>
      <c r="H51" s="560"/>
      <c r="I51" s="560"/>
      <c r="J51" s="614"/>
      <c r="K51" s="621"/>
      <c r="L51" s="622"/>
      <c r="M51" s="623"/>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37"/>
      <c r="AY51" s="550"/>
      <c r="AZ51" s="547"/>
      <c r="BA51" s="550"/>
      <c r="BB51" s="534"/>
      <c r="BC51" s="535"/>
      <c r="BD51" s="535"/>
      <c r="BE51" s="535"/>
      <c r="BF51" s="536"/>
    </row>
    <row r="52" spans="2:58" ht="20.25" customHeight="1" x14ac:dyDescent="0.4">
      <c r="B52" s="293"/>
      <c r="C52" s="572"/>
      <c r="D52" s="573"/>
      <c r="E52" s="574"/>
      <c r="F52" s="487"/>
      <c r="G52" s="556"/>
      <c r="H52" s="557"/>
      <c r="I52" s="557"/>
      <c r="J52" s="612"/>
      <c r="K52" s="615"/>
      <c r="L52" s="616"/>
      <c r="M52" s="61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24"/>
      <c r="AY52" s="625"/>
      <c r="AZ52" s="635"/>
      <c r="BA52" s="625"/>
      <c r="BB52" s="569"/>
      <c r="BC52" s="570"/>
      <c r="BD52" s="570"/>
      <c r="BE52" s="570"/>
      <c r="BF52" s="571"/>
    </row>
    <row r="53" spans="2:58" ht="20.25" customHeight="1" x14ac:dyDescent="0.4">
      <c r="B53" s="284">
        <f>B50+1</f>
        <v>12</v>
      </c>
      <c r="C53" s="575"/>
      <c r="D53" s="576"/>
      <c r="E53" s="577"/>
      <c r="F53" s="487"/>
      <c r="G53" s="491"/>
      <c r="H53" s="492"/>
      <c r="I53" s="492"/>
      <c r="J53" s="613"/>
      <c r="K53" s="618"/>
      <c r="L53" s="619"/>
      <c r="M53" s="62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36"/>
      <c r="AY53" s="543"/>
      <c r="AZ53" s="540"/>
      <c r="BA53" s="543"/>
      <c r="BB53" s="531"/>
      <c r="BC53" s="532"/>
      <c r="BD53" s="532"/>
      <c r="BE53" s="532"/>
      <c r="BF53" s="533"/>
    </row>
    <row r="54" spans="2:58" ht="20.25" customHeight="1" x14ac:dyDescent="0.4">
      <c r="B54" s="236"/>
      <c r="C54" s="578"/>
      <c r="D54" s="579"/>
      <c r="E54" s="580"/>
      <c r="F54" s="555"/>
      <c r="G54" s="559"/>
      <c r="H54" s="560"/>
      <c r="I54" s="560"/>
      <c r="J54" s="614"/>
      <c r="K54" s="621"/>
      <c r="L54" s="622"/>
      <c r="M54" s="623"/>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37"/>
      <c r="AY54" s="550"/>
      <c r="AZ54" s="547"/>
      <c r="BA54" s="550"/>
      <c r="BB54" s="534"/>
      <c r="BC54" s="535"/>
      <c r="BD54" s="535"/>
      <c r="BE54" s="535"/>
      <c r="BF54" s="536"/>
    </row>
    <row r="55" spans="2:58" ht="20.25" customHeight="1" x14ac:dyDescent="0.4">
      <c r="B55" s="293"/>
      <c r="C55" s="572"/>
      <c r="D55" s="573"/>
      <c r="E55" s="574"/>
      <c r="F55" s="487"/>
      <c r="G55" s="556"/>
      <c r="H55" s="557"/>
      <c r="I55" s="557"/>
      <c r="J55" s="612"/>
      <c r="K55" s="615"/>
      <c r="L55" s="616"/>
      <c r="M55" s="61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24"/>
      <c r="AY55" s="625"/>
      <c r="AZ55" s="635"/>
      <c r="BA55" s="625"/>
      <c r="BB55" s="569"/>
      <c r="BC55" s="570"/>
      <c r="BD55" s="570"/>
      <c r="BE55" s="570"/>
      <c r="BF55" s="571"/>
    </row>
    <row r="56" spans="2:58" ht="20.25" customHeight="1" x14ac:dyDescent="0.4">
      <c r="B56" s="284">
        <f>B53+1</f>
        <v>13</v>
      </c>
      <c r="C56" s="575"/>
      <c r="D56" s="576"/>
      <c r="E56" s="577"/>
      <c r="F56" s="487"/>
      <c r="G56" s="491"/>
      <c r="H56" s="492"/>
      <c r="I56" s="492"/>
      <c r="J56" s="613"/>
      <c r="K56" s="618"/>
      <c r="L56" s="619"/>
      <c r="M56" s="62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36"/>
      <c r="AY56" s="543"/>
      <c r="AZ56" s="540"/>
      <c r="BA56" s="543"/>
      <c r="BB56" s="531"/>
      <c r="BC56" s="532"/>
      <c r="BD56" s="532"/>
      <c r="BE56" s="532"/>
      <c r="BF56" s="533"/>
    </row>
    <row r="57" spans="2:58" ht="20.25" customHeight="1" x14ac:dyDescent="0.4">
      <c r="B57" s="236"/>
      <c r="C57" s="578"/>
      <c r="D57" s="579"/>
      <c r="E57" s="580"/>
      <c r="F57" s="555"/>
      <c r="G57" s="559"/>
      <c r="H57" s="560"/>
      <c r="I57" s="560"/>
      <c r="J57" s="614"/>
      <c r="K57" s="621"/>
      <c r="L57" s="622"/>
      <c r="M57" s="623"/>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37"/>
      <c r="AY57" s="550"/>
      <c r="AZ57" s="547"/>
      <c r="BA57" s="550"/>
      <c r="BB57" s="534"/>
      <c r="BC57" s="535"/>
      <c r="BD57" s="535"/>
      <c r="BE57" s="535"/>
      <c r="BF57" s="536"/>
    </row>
    <row r="58" spans="2:58" ht="20.25" customHeight="1" x14ac:dyDescent="0.4">
      <c r="B58" s="293"/>
      <c r="C58" s="572"/>
      <c r="D58" s="573"/>
      <c r="E58" s="574"/>
      <c r="F58" s="487"/>
      <c r="G58" s="556"/>
      <c r="H58" s="557"/>
      <c r="I58" s="557"/>
      <c r="J58" s="612"/>
      <c r="K58" s="615"/>
      <c r="L58" s="616"/>
      <c r="M58" s="61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24"/>
      <c r="AY58" s="625"/>
      <c r="AZ58" s="635"/>
      <c r="BA58" s="625"/>
      <c r="BB58" s="569"/>
      <c r="BC58" s="570"/>
      <c r="BD58" s="570"/>
      <c r="BE58" s="570"/>
      <c r="BF58" s="571"/>
    </row>
    <row r="59" spans="2:58" ht="20.25" customHeight="1" x14ac:dyDescent="0.4">
      <c r="B59" s="284">
        <f>B56+1</f>
        <v>14</v>
      </c>
      <c r="C59" s="575"/>
      <c r="D59" s="576"/>
      <c r="E59" s="577"/>
      <c r="F59" s="487"/>
      <c r="G59" s="491"/>
      <c r="H59" s="492"/>
      <c r="I59" s="492"/>
      <c r="J59" s="613"/>
      <c r="K59" s="618"/>
      <c r="L59" s="619"/>
      <c r="M59" s="62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36"/>
      <c r="AY59" s="543"/>
      <c r="AZ59" s="540"/>
      <c r="BA59" s="543"/>
      <c r="BB59" s="531"/>
      <c r="BC59" s="532"/>
      <c r="BD59" s="532"/>
      <c r="BE59" s="532"/>
      <c r="BF59" s="533"/>
    </row>
    <row r="60" spans="2:58" ht="20.25" customHeight="1" x14ac:dyDescent="0.4">
      <c r="B60" s="236"/>
      <c r="C60" s="578"/>
      <c r="D60" s="579"/>
      <c r="E60" s="580"/>
      <c r="F60" s="555"/>
      <c r="G60" s="559"/>
      <c r="H60" s="560"/>
      <c r="I60" s="560"/>
      <c r="J60" s="614"/>
      <c r="K60" s="621"/>
      <c r="L60" s="622"/>
      <c r="M60" s="623"/>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37"/>
      <c r="AY60" s="550"/>
      <c r="AZ60" s="547"/>
      <c r="BA60" s="550"/>
      <c r="BB60" s="534"/>
      <c r="BC60" s="535"/>
      <c r="BD60" s="535"/>
      <c r="BE60" s="535"/>
      <c r="BF60" s="536"/>
    </row>
    <row r="61" spans="2:58" ht="20.25" customHeight="1" x14ac:dyDescent="0.4">
      <c r="B61" s="293"/>
      <c r="C61" s="572"/>
      <c r="D61" s="573"/>
      <c r="E61" s="574"/>
      <c r="F61" s="487"/>
      <c r="G61" s="556"/>
      <c r="H61" s="557"/>
      <c r="I61" s="557"/>
      <c r="J61" s="612"/>
      <c r="K61" s="615"/>
      <c r="L61" s="616"/>
      <c r="M61" s="61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24"/>
      <c r="AY61" s="625"/>
      <c r="AZ61" s="635"/>
      <c r="BA61" s="625"/>
      <c r="BB61" s="569"/>
      <c r="BC61" s="570"/>
      <c r="BD61" s="570"/>
      <c r="BE61" s="570"/>
      <c r="BF61" s="571"/>
    </row>
    <row r="62" spans="2:58" ht="20.25" customHeight="1" x14ac:dyDescent="0.4">
      <c r="B62" s="284">
        <f>B59+1</f>
        <v>15</v>
      </c>
      <c r="C62" s="575"/>
      <c r="D62" s="576"/>
      <c r="E62" s="577"/>
      <c r="F62" s="487"/>
      <c r="G62" s="491"/>
      <c r="H62" s="492"/>
      <c r="I62" s="492"/>
      <c r="J62" s="613"/>
      <c r="K62" s="618"/>
      <c r="L62" s="619"/>
      <c r="M62" s="62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36"/>
      <c r="AY62" s="543"/>
      <c r="AZ62" s="540"/>
      <c r="BA62" s="543"/>
      <c r="BB62" s="531"/>
      <c r="BC62" s="532"/>
      <c r="BD62" s="532"/>
      <c r="BE62" s="532"/>
      <c r="BF62" s="533"/>
    </row>
    <row r="63" spans="2:58" ht="20.25" customHeight="1" x14ac:dyDescent="0.4">
      <c r="B63" s="236"/>
      <c r="C63" s="578"/>
      <c r="D63" s="579"/>
      <c r="E63" s="580"/>
      <c r="F63" s="555"/>
      <c r="G63" s="559"/>
      <c r="H63" s="560"/>
      <c r="I63" s="560"/>
      <c r="J63" s="614"/>
      <c r="K63" s="621"/>
      <c r="L63" s="622"/>
      <c r="M63" s="623"/>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37"/>
      <c r="AY63" s="550"/>
      <c r="AZ63" s="547"/>
      <c r="BA63" s="550"/>
      <c r="BB63" s="534"/>
      <c r="BC63" s="535"/>
      <c r="BD63" s="535"/>
      <c r="BE63" s="535"/>
      <c r="BF63" s="536"/>
    </row>
    <row r="64" spans="2:58" ht="20.25" customHeight="1" x14ac:dyDescent="0.4">
      <c r="B64" s="293"/>
      <c r="C64" s="572"/>
      <c r="D64" s="573"/>
      <c r="E64" s="574"/>
      <c r="F64" s="487"/>
      <c r="G64" s="556"/>
      <c r="H64" s="557"/>
      <c r="I64" s="557"/>
      <c r="J64" s="612"/>
      <c r="K64" s="615"/>
      <c r="L64" s="616"/>
      <c r="M64" s="61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24"/>
      <c r="AY64" s="625"/>
      <c r="AZ64" s="635"/>
      <c r="BA64" s="625"/>
      <c r="BB64" s="569"/>
      <c r="BC64" s="570"/>
      <c r="BD64" s="570"/>
      <c r="BE64" s="570"/>
      <c r="BF64" s="571"/>
    </row>
    <row r="65" spans="2:58" ht="20.25" customHeight="1" x14ac:dyDescent="0.4">
      <c r="B65" s="284">
        <f>B62+1</f>
        <v>16</v>
      </c>
      <c r="C65" s="575"/>
      <c r="D65" s="576"/>
      <c r="E65" s="577"/>
      <c r="F65" s="487"/>
      <c r="G65" s="491"/>
      <c r="H65" s="492"/>
      <c r="I65" s="492"/>
      <c r="J65" s="613"/>
      <c r="K65" s="618"/>
      <c r="L65" s="619"/>
      <c r="M65" s="62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36"/>
      <c r="AY65" s="543"/>
      <c r="AZ65" s="540"/>
      <c r="BA65" s="543"/>
      <c r="BB65" s="531"/>
      <c r="BC65" s="532"/>
      <c r="BD65" s="532"/>
      <c r="BE65" s="532"/>
      <c r="BF65" s="533"/>
    </row>
    <row r="66" spans="2:58" ht="20.25" customHeight="1" thickBot="1" x14ac:dyDescent="0.45">
      <c r="B66" s="284"/>
      <c r="C66" s="639"/>
      <c r="D66" s="640"/>
      <c r="E66" s="641"/>
      <c r="F66" s="642"/>
      <c r="G66" s="643"/>
      <c r="H66" s="644"/>
      <c r="I66" s="644"/>
      <c r="J66" s="645"/>
      <c r="K66" s="646"/>
      <c r="L66" s="647"/>
      <c r="M66" s="648"/>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37"/>
      <c r="AY66" s="550"/>
      <c r="AZ66" s="547"/>
      <c r="BA66" s="550"/>
      <c r="BB66" s="531"/>
      <c r="BC66" s="532"/>
      <c r="BD66" s="532"/>
      <c r="BE66" s="532"/>
      <c r="BF66" s="533"/>
    </row>
    <row r="67" spans="2:58" ht="20.25" customHeight="1" x14ac:dyDescent="0.4">
      <c r="B67" s="649" t="s">
        <v>218</v>
      </c>
      <c r="C67" s="650"/>
      <c r="D67" s="650"/>
      <c r="E67" s="650"/>
      <c r="F67" s="650"/>
      <c r="G67" s="650"/>
      <c r="H67" s="650"/>
      <c r="I67" s="650"/>
      <c r="J67" s="650"/>
      <c r="K67" s="650"/>
      <c r="L67" s="650"/>
      <c r="M67" s="650"/>
      <c r="N67" s="650"/>
      <c r="O67" s="650"/>
      <c r="P67" s="650"/>
      <c r="Q67" s="650"/>
      <c r="R67" s="651"/>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52"/>
      <c r="AY67" s="653"/>
      <c r="AZ67" s="658"/>
      <c r="BA67" s="659"/>
      <c r="BB67" s="659"/>
      <c r="BC67" s="659"/>
      <c r="BD67" s="659"/>
      <c r="BE67" s="659"/>
      <c r="BF67" s="660"/>
    </row>
    <row r="68" spans="2:58" ht="20.25" customHeight="1" x14ac:dyDescent="0.4">
      <c r="B68" s="667" t="s">
        <v>219</v>
      </c>
      <c r="C68" s="668"/>
      <c r="D68" s="668"/>
      <c r="E68" s="668"/>
      <c r="F68" s="668"/>
      <c r="G68" s="668"/>
      <c r="H68" s="668"/>
      <c r="I68" s="668"/>
      <c r="J68" s="668"/>
      <c r="K68" s="668"/>
      <c r="L68" s="668"/>
      <c r="M68" s="668"/>
      <c r="N68" s="668"/>
      <c r="O68" s="668"/>
      <c r="P68" s="668"/>
      <c r="Q68" s="668"/>
      <c r="R68" s="669"/>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54"/>
      <c r="AY68" s="655"/>
      <c r="AZ68" s="661"/>
      <c r="BA68" s="662"/>
      <c r="BB68" s="662"/>
      <c r="BC68" s="662"/>
      <c r="BD68" s="662"/>
      <c r="BE68" s="662"/>
      <c r="BF68" s="663"/>
    </row>
    <row r="69" spans="2:58" ht="20.25" customHeight="1" x14ac:dyDescent="0.4">
      <c r="B69" s="667" t="s">
        <v>220</v>
      </c>
      <c r="C69" s="668"/>
      <c r="D69" s="668"/>
      <c r="E69" s="668"/>
      <c r="F69" s="668"/>
      <c r="G69" s="668"/>
      <c r="H69" s="668"/>
      <c r="I69" s="668"/>
      <c r="J69" s="668"/>
      <c r="K69" s="668"/>
      <c r="L69" s="668"/>
      <c r="M69" s="668"/>
      <c r="N69" s="668"/>
      <c r="O69" s="668"/>
      <c r="P69" s="668"/>
      <c r="Q69" s="668"/>
      <c r="R69" s="669"/>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54"/>
      <c r="AY69" s="655"/>
      <c r="AZ69" s="661"/>
      <c r="BA69" s="662"/>
      <c r="BB69" s="662"/>
      <c r="BC69" s="662"/>
      <c r="BD69" s="662"/>
      <c r="BE69" s="662"/>
      <c r="BF69" s="663"/>
    </row>
    <row r="70" spans="2:58" ht="20.25" customHeight="1" thickBot="1" x14ac:dyDescent="0.45">
      <c r="B70" s="670" t="s">
        <v>221</v>
      </c>
      <c r="C70" s="671"/>
      <c r="D70" s="671"/>
      <c r="E70" s="671"/>
      <c r="F70" s="671"/>
      <c r="G70" s="671"/>
      <c r="H70" s="671"/>
      <c r="I70" s="671"/>
      <c r="J70" s="671"/>
      <c r="K70" s="671"/>
      <c r="L70" s="671"/>
      <c r="M70" s="671"/>
      <c r="N70" s="671"/>
      <c r="O70" s="671"/>
      <c r="P70" s="671"/>
      <c r="Q70" s="671"/>
      <c r="R70" s="672"/>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56"/>
      <c r="AY70" s="657"/>
      <c r="AZ70" s="664"/>
      <c r="BA70" s="665"/>
      <c r="BB70" s="665"/>
      <c r="BC70" s="665"/>
      <c r="BD70" s="665"/>
      <c r="BE70" s="665"/>
      <c r="BF70" s="666"/>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430" t="s">
        <v>6</v>
      </c>
      <c r="E85" s="430"/>
      <c r="F85" s="430"/>
      <c r="G85" s="430"/>
      <c r="H85" s="430"/>
      <c r="I85" s="91"/>
    </row>
    <row r="86" spans="2:9" ht="24.95" customHeight="1" x14ac:dyDescent="0.4">
      <c r="B86" s="91"/>
      <c r="C86" s="88" t="s">
        <v>1</v>
      </c>
      <c r="D86" s="430" t="s">
        <v>24</v>
      </c>
      <c r="E86" s="430"/>
      <c r="F86" s="430"/>
      <c r="G86" s="430"/>
      <c r="H86" s="430"/>
      <c r="I86" s="91"/>
    </row>
    <row r="87" spans="2:9" ht="24.95" customHeight="1" x14ac:dyDescent="0.4">
      <c r="B87" s="91"/>
      <c r="C87" s="88" t="s">
        <v>2</v>
      </c>
      <c r="D87" s="430" t="s">
        <v>25</v>
      </c>
      <c r="E87" s="430"/>
      <c r="F87" s="430"/>
      <c r="G87" s="430"/>
      <c r="H87" s="430"/>
      <c r="I87" s="91"/>
    </row>
    <row r="88" spans="2:9" ht="24.95" customHeight="1" x14ac:dyDescent="0.4">
      <c r="B88" s="91"/>
      <c r="C88" s="88" t="s">
        <v>3</v>
      </c>
      <c r="D88" s="430" t="s">
        <v>26</v>
      </c>
      <c r="E88" s="430"/>
      <c r="F88" s="430"/>
      <c r="G88" s="430"/>
      <c r="H88" s="430"/>
      <c r="I88" s="91"/>
    </row>
    <row r="89" spans="2:9" ht="24.95" customHeight="1" x14ac:dyDescent="0.4">
      <c r="B89" s="91"/>
      <c r="C89" s="88" t="s">
        <v>4</v>
      </c>
      <c r="D89" s="430" t="s">
        <v>37</v>
      </c>
      <c r="E89" s="430"/>
      <c r="F89" s="430"/>
      <c r="G89" s="430"/>
      <c r="H89" s="430"/>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D85:H85"/>
    <mergeCell ref="D86:H86"/>
    <mergeCell ref="D87:H87"/>
    <mergeCell ref="D88:H88"/>
    <mergeCell ref="D89:H89"/>
    <mergeCell ref="B67:R67"/>
    <mergeCell ref="AX67:AY70"/>
    <mergeCell ref="AZ67:BF70"/>
    <mergeCell ref="B68:R68"/>
    <mergeCell ref="B69:R69"/>
    <mergeCell ref="B70:R70"/>
    <mergeCell ref="AZ64:BA64"/>
    <mergeCell ref="BB64:BF66"/>
    <mergeCell ref="AX65:AY65"/>
    <mergeCell ref="AZ65:BA65"/>
    <mergeCell ref="AX66:AY66"/>
    <mergeCell ref="AZ66:BA66"/>
    <mergeCell ref="BB61:BF63"/>
    <mergeCell ref="AX62:AY62"/>
    <mergeCell ref="AZ62:BA62"/>
    <mergeCell ref="AX63:AY63"/>
    <mergeCell ref="AZ63:BA63"/>
    <mergeCell ref="AZ61:BA61"/>
    <mergeCell ref="C64:E66"/>
    <mergeCell ref="F64:F66"/>
    <mergeCell ref="G64:J66"/>
    <mergeCell ref="K64:M66"/>
    <mergeCell ref="AX64:AY64"/>
    <mergeCell ref="C61:E63"/>
    <mergeCell ref="F61:F63"/>
    <mergeCell ref="G61:J63"/>
    <mergeCell ref="K61:M63"/>
    <mergeCell ref="AX61:AY61"/>
    <mergeCell ref="AZ58:BA58"/>
    <mergeCell ref="BB58:BF60"/>
    <mergeCell ref="AX59:AY59"/>
    <mergeCell ref="AZ59:BA59"/>
    <mergeCell ref="AX60:AY60"/>
    <mergeCell ref="AZ60:BA60"/>
    <mergeCell ref="BB55:BF57"/>
    <mergeCell ref="AX56:AY56"/>
    <mergeCell ref="AZ56:BA56"/>
    <mergeCell ref="AX57:AY57"/>
    <mergeCell ref="AZ57:BA57"/>
    <mergeCell ref="AZ55:BA55"/>
    <mergeCell ref="C58:E60"/>
    <mergeCell ref="F58:F60"/>
    <mergeCell ref="G58:J60"/>
    <mergeCell ref="K58:M60"/>
    <mergeCell ref="AX58:AY58"/>
    <mergeCell ref="C55:E57"/>
    <mergeCell ref="F55:F57"/>
    <mergeCell ref="G55:J57"/>
    <mergeCell ref="K55:M57"/>
    <mergeCell ref="AX55:AY55"/>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2:E54"/>
    <mergeCell ref="F52:F54"/>
    <mergeCell ref="G52:J54"/>
    <mergeCell ref="K52:M54"/>
    <mergeCell ref="AX52:AY52"/>
    <mergeCell ref="C49:E51"/>
    <mergeCell ref="F49:F51"/>
    <mergeCell ref="G49:J51"/>
    <mergeCell ref="K49:M51"/>
    <mergeCell ref="AX49:AY49"/>
    <mergeCell ref="AZ46:BA46"/>
    <mergeCell ref="BB46:BF48"/>
    <mergeCell ref="AX47:AY47"/>
    <mergeCell ref="AZ47:BA47"/>
    <mergeCell ref="AX48:AY48"/>
    <mergeCell ref="AZ48:BA48"/>
    <mergeCell ref="BB43:BF45"/>
    <mergeCell ref="AX44:AY44"/>
    <mergeCell ref="AZ44:BA44"/>
    <mergeCell ref="AX45:AY45"/>
    <mergeCell ref="AZ45:BA45"/>
    <mergeCell ref="AZ43:BA43"/>
    <mergeCell ref="C46:E48"/>
    <mergeCell ref="F46:F48"/>
    <mergeCell ref="G46:J48"/>
    <mergeCell ref="K46:M48"/>
    <mergeCell ref="AX46:AY46"/>
    <mergeCell ref="C43:E45"/>
    <mergeCell ref="F43:F45"/>
    <mergeCell ref="G43:J45"/>
    <mergeCell ref="K43:M45"/>
    <mergeCell ref="AX43:AY43"/>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0:E42"/>
    <mergeCell ref="F40:F42"/>
    <mergeCell ref="G40:J42"/>
    <mergeCell ref="K40:M42"/>
    <mergeCell ref="AX40:AY40"/>
    <mergeCell ref="C37:E39"/>
    <mergeCell ref="F37:F39"/>
    <mergeCell ref="G37:J39"/>
    <mergeCell ref="K37:M39"/>
    <mergeCell ref="AX37:AY37"/>
    <mergeCell ref="AZ34:BA34"/>
    <mergeCell ref="BB34:BF36"/>
    <mergeCell ref="AX35:AY35"/>
    <mergeCell ref="AZ35:BA35"/>
    <mergeCell ref="AX36:AY36"/>
    <mergeCell ref="AZ36:BA36"/>
    <mergeCell ref="BB31:BF33"/>
    <mergeCell ref="AX32:AY32"/>
    <mergeCell ref="AZ32:BA32"/>
    <mergeCell ref="AX33:AY33"/>
    <mergeCell ref="AZ33:BA33"/>
    <mergeCell ref="AZ31:BA31"/>
    <mergeCell ref="C34:E36"/>
    <mergeCell ref="F34:F36"/>
    <mergeCell ref="G34:J36"/>
    <mergeCell ref="K34:M36"/>
    <mergeCell ref="AX34:AY34"/>
    <mergeCell ref="C31:E33"/>
    <mergeCell ref="F31:F33"/>
    <mergeCell ref="G31:J33"/>
    <mergeCell ref="K31:M33"/>
    <mergeCell ref="AX31:AY31"/>
    <mergeCell ref="BB28:BF30"/>
    <mergeCell ref="AX29:AY29"/>
    <mergeCell ref="AZ29:BA29"/>
    <mergeCell ref="AX30:AY30"/>
    <mergeCell ref="AZ30:BA30"/>
    <mergeCell ref="BB25:BF27"/>
    <mergeCell ref="AX26:AY26"/>
    <mergeCell ref="AZ26:BA26"/>
    <mergeCell ref="AX27:AY27"/>
    <mergeCell ref="AZ27:BA27"/>
    <mergeCell ref="AZ25:BA25"/>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28" orientation="portrait"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F16" sqref="F16"/>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75" zoomScaleNormal="55" zoomScaleSheetLayoutView="75" workbookViewId="0">
      <selection activeCell="AY11" sqref="AY11:BA11"/>
    </sheetView>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246</v>
      </c>
      <c r="H1" s="92"/>
      <c r="I1" s="92"/>
      <c r="J1" s="92"/>
      <c r="M1" s="93" t="s">
        <v>60</v>
      </c>
      <c r="P1" s="92"/>
      <c r="Q1" s="92"/>
      <c r="R1" s="92"/>
      <c r="S1" s="92"/>
      <c r="T1" s="92"/>
      <c r="U1" s="92"/>
      <c r="V1" s="92"/>
      <c r="W1" s="92"/>
      <c r="AS1" s="95" t="s">
        <v>61</v>
      </c>
      <c r="AT1" s="598" t="s">
        <v>234</v>
      </c>
      <c r="AU1" s="598"/>
      <c r="AV1" s="598"/>
      <c r="AW1" s="598"/>
      <c r="AX1" s="598"/>
      <c r="AY1" s="598"/>
      <c r="AZ1" s="598"/>
      <c r="BA1" s="598"/>
      <c r="BB1" s="598"/>
      <c r="BC1" s="598"/>
      <c r="BD1" s="598"/>
      <c r="BE1" s="598"/>
      <c r="BF1" s="598"/>
      <c r="BG1" s="598"/>
      <c r="BH1" s="598"/>
      <c r="BI1" s="598"/>
      <c r="BJ1" s="95" t="s">
        <v>0</v>
      </c>
    </row>
    <row r="2" spans="2:67" s="102" customFormat="1" ht="20.25" customHeight="1" x14ac:dyDescent="0.4">
      <c r="J2" s="93"/>
      <c r="M2" s="93"/>
      <c r="N2" s="93"/>
      <c r="P2" s="95"/>
      <c r="Q2" s="95"/>
      <c r="R2" s="95"/>
      <c r="S2" s="95"/>
      <c r="T2" s="95"/>
      <c r="U2" s="95"/>
      <c r="V2" s="95"/>
      <c r="W2" s="95"/>
      <c r="AB2" s="2" t="s">
        <v>17</v>
      </c>
      <c r="AC2" s="352">
        <v>3</v>
      </c>
      <c r="AD2" s="352"/>
      <c r="AE2" s="2" t="s">
        <v>14</v>
      </c>
      <c r="AF2" s="436">
        <f>IF(AC2=0,"",YEAR(DATE(2018+AC2,1,1)))</f>
        <v>2021</v>
      </c>
      <c r="AG2" s="436"/>
      <c r="AH2" s="1" t="s">
        <v>18</v>
      </c>
      <c r="AI2" s="1" t="s">
        <v>19</v>
      </c>
      <c r="AJ2" s="352">
        <v>4</v>
      </c>
      <c r="AK2" s="352"/>
      <c r="AL2" s="1" t="s">
        <v>20</v>
      </c>
      <c r="AS2" s="95" t="s">
        <v>62</v>
      </c>
      <c r="AT2" s="350"/>
      <c r="AU2" s="350"/>
      <c r="AV2" s="350"/>
      <c r="AW2" s="350"/>
      <c r="AX2" s="350"/>
      <c r="AY2" s="350"/>
      <c r="AZ2" s="350"/>
      <c r="BA2" s="350"/>
      <c r="BB2" s="350"/>
      <c r="BC2" s="350"/>
      <c r="BD2" s="350"/>
      <c r="BE2" s="350"/>
      <c r="BF2" s="350"/>
      <c r="BG2" s="350"/>
      <c r="BH2" s="350"/>
      <c r="BI2" s="350"/>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431" t="s">
        <v>47</v>
      </c>
      <c r="BF3" s="432"/>
      <c r="BG3" s="432"/>
      <c r="BH3" s="43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431" t="s">
        <v>43</v>
      </c>
      <c r="BF4" s="432"/>
      <c r="BG4" s="432"/>
      <c r="BH4" s="43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355">
        <v>40</v>
      </c>
      <c r="BB6" s="356"/>
      <c r="BC6" s="233" t="s">
        <v>21</v>
      </c>
      <c r="BD6" s="181"/>
      <c r="BE6" s="355">
        <v>160</v>
      </c>
      <c r="BF6" s="356"/>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355"/>
      <c r="BF8" s="356"/>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599" t="s">
        <v>22</v>
      </c>
      <c r="C10" s="686" t="s">
        <v>161</v>
      </c>
      <c r="D10" s="445" t="s">
        <v>162</v>
      </c>
      <c r="E10" s="685"/>
      <c r="F10" s="689"/>
      <c r="G10" s="445" t="s">
        <v>163</v>
      </c>
      <c r="H10" s="447"/>
      <c r="I10" s="696" t="s">
        <v>164</v>
      </c>
      <c r="J10" s="697"/>
      <c r="K10" s="457" t="s">
        <v>165</v>
      </c>
      <c r="L10" s="446"/>
      <c r="M10" s="446"/>
      <c r="N10" s="447"/>
      <c r="O10" s="457" t="s">
        <v>166</v>
      </c>
      <c r="P10" s="446"/>
      <c r="Q10" s="446"/>
      <c r="R10" s="446"/>
      <c r="S10" s="447"/>
      <c r="T10" s="217"/>
      <c r="U10" s="217"/>
      <c r="V10" s="218"/>
      <c r="W10" s="684" t="s">
        <v>167</v>
      </c>
      <c r="X10" s="685"/>
      <c r="Y10" s="685"/>
      <c r="Z10" s="685"/>
      <c r="AA10" s="685"/>
      <c r="AB10" s="685"/>
      <c r="AC10" s="685"/>
      <c r="AD10" s="685"/>
      <c r="AE10" s="685"/>
      <c r="AF10" s="685"/>
      <c r="AG10" s="685"/>
      <c r="AH10" s="685"/>
      <c r="AI10" s="685"/>
      <c r="AJ10" s="685"/>
      <c r="AK10" s="685"/>
      <c r="AL10" s="685"/>
      <c r="AM10" s="685"/>
      <c r="AN10" s="685"/>
      <c r="AO10" s="685"/>
      <c r="AP10" s="685"/>
      <c r="AQ10" s="685"/>
      <c r="AR10" s="685"/>
      <c r="AS10" s="685"/>
      <c r="AT10" s="685"/>
      <c r="AU10" s="685"/>
      <c r="AV10" s="685"/>
      <c r="AW10" s="685"/>
      <c r="AX10" s="685"/>
      <c r="AY10" s="685"/>
      <c r="AZ10" s="685"/>
      <c r="BA10" s="685"/>
      <c r="BB10" s="603" t="str">
        <f>IF(BE3="４週","(12)1～4週目の勤務時間数合計","(12)1か月の勤務時間数　合計")</f>
        <v>(12)1～4週目の勤務時間数合計</v>
      </c>
      <c r="BC10" s="604"/>
      <c r="BD10" s="463" t="s">
        <v>168</v>
      </c>
      <c r="BE10" s="465"/>
      <c r="BF10" s="445" t="s">
        <v>169</v>
      </c>
      <c r="BG10" s="446"/>
      <c r="BH10" s="446"/>
      <c r="BI10" s="446"/>
      <c r="BJ10" s="460"/>
    </row>
    <row r="11" spans="2:67" ht="20.25" customHeight="1" x14ac:dyDescent="0.4">
      <c r="B11" s="600"/>
      <c r="C11" s="687"/>
      <c r="D11" s="690"/>
      <c r="E11" s="691"/>
      <c r="F11" s="692"/>
      <c r="G11" s="448"/>
      <c r="H11" s="450"/>
      <c r="I11" s="698"/>
      <c r="J11" s="699"/>
      <c r="K11" s="458"/>
      <c r="L11" s="449"/>
      <c r="M11" s="449"/>
      <c r="N11" s="450"/>
      <c r="O11" s="458"/>
      <c r="P11" s="449"/>
      <c r="Q11" s="449"/>
      <c r="R11" s="449"/>
      <c r="S11" s="450"/>
      <c r="T11" s="219"/>
      <c r="U11" s="219"/>
      <c r="V11" s="220"/>
      <c r="W11" s="609" t="s">
        <v>8</v>
      </c>
      <c r="X11" s="609"/>
      <c r="Y11" s="609"/>
      <c r="Z11" s="609"/>
      <c r="AA11" s="609"/>
      <c r="AB11" s="609"/>
      <c r="AC11" s="610"/>
      <c r="AD11" s="611" t="s">
        <v>9</v>
      </c>
      <c r="AE11" s="609"/>
      <c r="AF11" s="609"/>
      <c r="AG11" s="609"/>
      <c r="AH11" s="609"/>
      <c r="AI11" s="609"/>
      <c r="AJ11" s="610"/>
      <c r="AK11" s="611" t="s">
        <v>10</v>
      </c>
      <c r="AL11" s="609"/>
      <c r="AM11" s="609"/>
      <c r="AN11" s="609"/>
      <c r="AO11" s="609"/>
      <c r="AP11" s="609"/>
      <c r="AQ11" s="610"/>
      <c r="AR11" s="611" t="s">
        <v>11</v>
      </c>
      <c r="AS11" s="609"/>
      <c r="AT11" s="609"/>
      <c r="AU11" s="609"/>
      <c r="AV11" s="609"/>
      <c r="AW11" s="609"/>
      <c r="AX11" s="610"/>
      <c r="AY11" s="611" t="s">
        <v>12</v>
      </c>
      <c r="AZ11" s="609"/>
      <c r="BA11" s="609"/>
      <c r="BB11" s="605"/>
      <c r="BC11" s="606"/>
      <c r="BD11" s="466"/>
      <c r="BE11" s="468"/>
      <c r="BF11" s="448"/>
      <c r="BG11" s="449"/>
      <c r="BH11" s="449"/>
      <c r="BI11" s="449"/>
      <c r="BJ11" s="461"/>
    </row>
    <row r="12" spans="2:67" ht="20.25" customHeight="1" x14ac:dyDescent="0.4">
      <c r="B12" s="600"/>
      <c r="C12" s="687"/>
      <c r="D12" s="690"/>
      <c r="E12" s="691"/>
      <c r="F12" s="692"/>
      <c r="G12" s="448"/>
      <c r="H12" s="450"/>
      <c r="I12" s="698"/>
      <c r="J12" s="699"/>
      <c r="K12" s="458"/>
      <c r="L12" s="449"/>
      <c r="M12" s="449"/>
      <c r="N12" s="450"/>
      <c r="O12" s="458"/>
      <c r="P12" s="449"/>
      <c r="Q12" s="449"/>
      <c r="R12" s="449"/>
      <c r="S12" s="450"/>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IF($BE$3="暦月",IF(DAY(DATE($AF$2,$AJ$2,29))=29,29,""),"")</f>
        <v/>
      </c>
      <c r="AZ12" s="145" t="str">
        <f>IF($BE$3="暦月",IF(DAY(DATE($AF$2,$AJ$2,30))=30,30,""),"")</f>
        <v/>
      </c>
      <c r="BA12" s="146" t="str">
        <f>IF($BE$3="暦月",IF(DAY(DATE($AF$2,$AJ$2,31))=31,31,""),"")</f>
        <v/>
      </c>
      <c r="BB12" s="605"/>
      <c r="BC12" s="606"/>
      <c r="BD12" s="466"/>
      <c r="BE12" s="468"/>
      <c r="BF12" s="448"/>
      <c r="BG12" s="449"/>
      <c r="BH12" s="449"/>
      <c r="BI12" s="449"/>
      <c r="BJ12" s="461"/>
    </row>
    <row r="13" spans="2:67" ht="20.25" hidden="1" customHeight="1" x14ac:dyDescent="0.4">
      <c r="B13" s="600"/>
      <c r="C13" s="687"/>
      <c r="D13" s="690"/>
      <c r="E13" s="691"/>
      <c r="F13" s="692"/>
      <c r="G13" s="448"/>
      <c r="H13" s="450"/>
      <c r="I13" s="698"/>
      <c r="J13" s="699"/>
      <c r="K13" s="458"/>
      <c r="L13" s="449"/>
      <c r="M13" s="449"/>
      <c r="N13" s="450"/>
      <c r="O13" s="458"/>
      <c r="P13" s="449"/>
      <c r="Q13" s="449"/>
      <c r="R13" s="449"/>
      <c r="S13" s="450"/>
      <c r="T13" s="219"/>
      <c r="U13" s="219"/>
      <c r="V13" s="220"/>
      <c r="W13" s="143">
        <f>WEEKDAY(DATE($AF$2,$AJ$2,1))</f>
        <v>5</v>
      </c>
      <c r="X13" s="141">
        <f>WEEKDAY(DATE($AF$2,$AJ$2,2))</f>
        <v>6</v>
      </c>
      <c r="Y13" s="141">
        <f>WEEKDAY(DATE($AF$2,$AJ$2,3))</f>
        <v>7</v>
      </c>
      <c r="Z13" s="141">
        <f>WEEKDAY(DATE($AF$2,$AJ$2,4))</f>
        <v>1</v>
      </c>
      <c r="AA13" s="141">
        <f>WEEKDAY(DATE($AF$2,$AJ$2,5))</f>
        <v>2</v>
      </c>
      <c r="AB13" s="141">
        <f>WEEKDAY(DATE($AF$2,$AJ$2,6))</f>
        <v>3</v>
      </c>
      <c r="AC13" s="142">
        <f>WEEKDAY(DATE($AF$2,$AJ$2,7))</f>
        <v>4</v>
      </c>
      <c r="AD13" s="140">
        <f>WEEKDAY(DATE($AF$2,$AJ$2,8))</f>
        <v>5</v>
      </c>
      <c r="AE13" s="141">
        <f>WEEKDAY(DATE($AF$2,$AJ$2,9))</f>
        <v>6</v>
      </c>
      <c r="AF13" s="141">
        <f>WEEKDAY(DATE($AF$2,$AJ$2,10))</f>
        <v>7</v>
      </c>
      <c r="AG13" s="141">
        <f>WEEKDAY(DATE($AF$2,$AJ$2,11))</f>
        <v>1</v>
      </c>
      <c r="AH13" s="141">
        <f>WEEKDAY(DATE($AF$2,$AJ$2,12))</f>
        <v>2</v>
      </c>
      <c r="AI13" s="141">
        <f>WEEKDAY(DATE($AF$2,$AJ$2,13))</f>
        <v>3</v>
      </c>
      <c r="AJ13" s="142">
        <f>WEEKDAY(DATE($AF$2,$AJ$2,14))</f>
        <v>4</v>
      </c>
      <c r="AK13" s="140">
        <f>WEEKDAY(DATE($AF$2,$AJ$2,15))</f>
        <v>5</v>
      </c>
      <c r="AL13" s="141">
        <f>WEEKDAY(DATE($AF$2,$AJ$2,16))</f>
        <v>6</v>
      </c>
      <c r="AM13" s="141">
        <f>WEEKDAY(DATE($AF$2,$AJ$2,17))</f>
        <v>7</v>
      </c>
      <c r="AN13" s="141">
        <f>WEEKDAY(DATE($AF$2,$AJ$2,18))</f>
        <v>1</v>
      </c>
      <c r="AO13" s="141">
        <f>WEEKDAY(DATE($AF$2,$AJ$2,19))</f>
        <v>2</v>
      </c>
      <c r="AP13" s="141">
        <f>WEEKDAY(DATE($AF$2,$AJ$2,20))</f>
        <v>3</v>
      </c>
      <c r="AQ13" s="142">
        <f>WEEKDAY(DATE($AF$2,$AJ$2,21))</f>
        <v>4</v>
      </c>
      <c r="AR13" s="140">
        <f>WEEKDAY(DATE($AF$2,$AJ$2,22))</f>
        <v>5</v>
      </c>
      <c r="AS13" s="141">
        <f>WEEKDAY(DATE($AF$2,$AJ$2,23))</f>
        <v>6</v>
      </c>
      <c r="AT13" s="141">
        <f>WEEKDAY(DATE($AF$2,$AJ$2,24))</f>
        <v>7</v>
      </c>
      <c r="AU13" s="141">
        <f>WEEKDAY(DATE($AF$2,$AJ$2,25))</f>
        <v>1</v>
      </c>
      <c r="AV13" s="141">
        <f>WEEKDAY(DATE($AF$2,$AJ$2,26))</f>
        <v>2</v>
      </c>
      <c r="AW13" s="141">
        <f>WEEKDAY(DATE($AF$2,$AJ$2,27))</f>
        <v>3</v>
      </c>
      <c r="AX13" s="142">
        <f>WEEKDAY(DATE($AF$2,$AJ$2,28))</f>
        <v>4</v>
      </c>
      <c r="AY13" s="140">
        <f>IF(AY12=29,WEEKDAY(DATE($AF$2,$AJ$2,29)),0)</f>
        <v>0</v>
      </c>
      <c r="AZ13" s="141">
        <f>IF(AZ12=30,WEEKDAY(DATE($AF$2,$AJ$2,30)),0)</f>
        <v>0</v>
      </c>
      <c r="BA13" s="142">
        <f>IF(BA12=31,WEEKDAY(DATE($AF$2,$AJ$2,31)),0)</f>
        <v>0</v>
      </c>
      <c r="BB13" s="605"/>
      <c r="BC13" s="606"/>
      <c r="BD13" s="466"/>
      <c r="BE13" s="468"/>
      <c r="BF13" s="448"/>
      <c r="BG13" s="449"/>
      <c r="BH13" s="449"/>
      <c r="BI13" s="449"/>
      <c r="BJ13" s="461"/>
    </row>
    <row r="14" spans="2:67" ht="20.25" customHeight="1" thickBot="1" x14ac:dyDescent="0.45">
      <c r="B14" s="601"/>
      <c r="C14" s="688"/>
      <c r="D14" s="693"/>
      <c r="E14" s="694"/>
      <c r="F14" s="695"/>
      <c r="G14" s="451"/>
      <c r="H14" s="453"/>
      <c r="I14" s="700"/>
      <c r="J14" s="701"/>
      <c r="K14" s="459"/>
      <c r="L14" s="452"/>
      <c r="M14" s="452"/>
      <c r="N14" s="453"/>
      <c r="O14" s="459"/>
      <c r="P14" s="452"/>
      <c r="Q14" s="452"/>
      <c r="R14" s="452"/>
      <c r="S14" s="453"/>
      <c r="T14" s="221"/>
      <c r="U14" s="221"/>
      <c r="V14" s="222"/>
      <c r="W14" s="223" t="str">
        <f>IF(W13=1,"日",IF(W13=2,"月",IF(W13=3,"火",IF(W13=4,"水",IF(W13=5,"木",IF(W13=6,"金","土"))))))</f>
        <v>木</v>
      </c>
      <c r="X14" s="148" t="str">
        <f t="shared" ref="X14:AX14" si="0">IF(X13=1,"日",IF(X13=2,"月",IF(X13=3,"火",IF(X13=4,"水",IF(X13=5,"木",IF(X13=6,"金","土"))))))</f>
        <v>金</v>
      </c>
      <c r="Y14" s="148" t="str">
        <f t="shared" si="0"/>
        <v>土</v>
      </c>
      <c r="Z14" s="148" t="str">
        <f t="shared" si="0"/>
        <v>日</v>
      </c>
      <c r="AA14" s="148" t="str">
        <f t="shared" si="0"/>
        <v>月</v>
      </c>
      <c r="AB14" s="148" t="str">
        <f t="shared" si="0"/>
        <v>火</v>
      </c>
      <c r="AC14" s="149" t="str">
        <f t="shared" si="0"/>
        <v>水</v>
      </c>
      <c r="AD14" s="147" t="str">
        <f>IF(AD13=1,"日",IF(AD13=2,"月",IF(AD13=3,"火",IF(AD13=4,"水",IF(AD13=5,"木",IF(AD13=6,"金","土"))))))</f>
        <v>木</v>
      </c>
      <c r="AE14" s="148" t="str">
        <f t="shared" si="0"/>
        <v>金</v>
      </c>
      <c r="AF14" s="148" t="str">
        <f t="shared" si="0"/>
        <v>土</v>
      </c>
      <c r="AG14" s="148" t="str">
        <f t="shared" si="0"/>
        <v>日</v>
      </c>
      <c r="AH14" s="148" t="str">
        <f t="shared" si="0"/>
        <v>月</v>
      </c>
      <c r="AI14" s="148" t="str">
        <f t="shared" si="0"/>
        <v>火</v>
      </c>
      <c r="AJ14" s="149" t="str">
        <f t="shared" si="0"/>
        <v>水</v>
      </c>
      <c r="AK14" s="147" t="str">
        <f>IF(AK13=1,"日",IF(AK13=2,"月",IF(AK13=3,"火",IF(AK13=4,"水",IF(AK13=5,"木",IF(AK13=6,"金","土"))))))</f>
        <v>木</v>
      </c>
      <c r="AL14" s="148" t="str">
        <f t="shared" si="0"/>
        <v>金</v>
      </c>
      <c r="AM14" s="148" t="str">
        <f t="shared" si="0"/>
        <v>土</v>
      </c>
      <c r="AN14" s="148" t="str">
        <f t="shared" si="0"/>
        <v>日</v>
      </c>
      <c r="AO14" s="148" t="str">
        <f t="shared" si="0"/>
        <v>月</v>
      </c>
      <c r="AP14" s="148" t="str">
        <f t="shared" si="0"/>
        <v>火</v>
      </c>
      <c r="AQ14" s="149" t="str">
        <f t="shared" si="0"/>
        <v>水</v>
      </c>
      <c r="AR14" s="147" t="str">
        <f>IF(AR13=1,"日",IF(AR13=2,"月",IF(AR13=3,"火",IF(AR13=4,"水",IF(AR13=5,"木",IF(AR13=6,"金","土"))))))</f>
        <v>木</v>
      </c>
      <c r="AS14" s="148" t="str">
        <f t="shared" si="0"/>
        <v>金</v>
      </c>
      <c r="AT14" s="148" t="str">
        <f t="shared" si="0"/>
        <v>土</v>
      </c>
      <c r="AU14" s="148" t="str">
        <f t="shared" si="0"/>
        <v>日</v>
      </c>
      <c r="AV14" s="148" t="str">
        <f t="shared" si="0"/>
        <v>月</v>
      </c>
      <c r="AW14" s="148" t="str">
        <f t="shared" si="0"/>
        <v>火</v>
      </c>
      <c r="AX14" s="149" t="str">
        <f t="shared" si="0"/>
        <v>水</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07"/>
      <c r="BC14" s="608"/>
      <c r="BD14" s="469"/>
      <c r="BE14" s="471"/>
      <c r="BF14" s="451"/>
      <c r="BG14" s="452"/>
      <c r="BH14" s="452"/>
      <c r="BI14" s="452"/>
      <c r="BJ14" s="462"/>
    </row>
    <row r="15" spans="2:67" ht="20.25" customHeight="1" x14ac:dyDescent="0.4">
      <c r="B15" s="673">
        <f>B13+1</f>
        <v>1</v>
      </c>
      <c r="C15" s="678"/>
      <c r="D15" s="679"/>
      <c r="E15" s="680"/>
      <c r="F15" s="681"/>
      <c r="G15" s="626"/>
      <c r="H15" s="628"/>
      <c r="I15" s="488"/>
      <c r="J15" s="629"/>
      <c r="K15" s="682"/>
      <c r="L15" s="627"/>
      <c r="M15" s="627"/>
      <c r="N15" s="628"/>
      <c r="O15" s="398"/>
      <c r="P15" s="399"/>
      <c r="Q15" s="399"/>
      <c r="R15" s="399"/>
      <c r="S15" s="400"/>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705"/>
      <c r="BC15" s="706"/>
      <c r="BD15" s="524"/>
      <c r="BE15" s="527"/>
      <c r="BF15" s="528"/>
      <c r="BG15" s="529"/>
      <c r="BH15" s="529"/>
      <c r="BI15" s="529"/>
      <c r="BJ15" s="530"/>
    </row>
    <row r="16" spans="2:67" ht="20.25" customHeight="1" x14ac:dyDescent="0.4">
      <c r="B16" s="674"/>
      <c r="C16" s="675"/>
      <c r="D16" s="676"/>
      <c r="E16" s="434"/>
      <c r="F16" s="677"/>
      <c r="G16" s="575"/>
      <c r="H16" s="577"/>
      <c r="I16" s="491"/>
      <c r="J16" s="613"/>
      <c r="K16" s="683"/>
      <c r="L16" s="576"/>
      <c r="M16" s="576"/>
      <c r="N16" s="577"/>
      <c r="O16" s="409"/>
      <c r="P16" s="410"/>
      <c r="Q16" s="410"/>
      <c r="R16" s="410"/>
      <c r="S16" s="411"/>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36"/>
      <c r="BC16" s="543"/>
      <c r="BD16" s="540"/>
      <c r="BE16" s="543"/>
      <c r="BF16" s="531"/>
      <c r="BG16" s="532"/>
      <c r="BH16" s="532"/>
      <c r="BI16" s="532"/>
      <c r="BJ16" s="533"/>
    </row>
    <row r="17" spans="2:62" ht="20.25" customHeight="1" x14ac:dyDescent="0.4">
      <c r="B17" s="673">
        <f>B15+1</f>
        <v>2</v>
      </c>
      <c r="C17" s="675"/>
      <c r="D17" s="676"/>
      <c r="E17" s="434"/>
      <c r="F17" s="677"/>
      <c r="G17" s="572"/>
      <c r="H17" s="574"/>
      <c r="I17" s="556"/>
      <c r="J17" s="612"/>
      <c r="K17" s="702"/>
      <c r="L17" s="573"/>
      <c r="M17" s="573"/>
      <c r="N17" s="574"/>
      <c r="O17" s="409"/>
      <c r="P17" s="410"/>
      <c r="Q17" s="410"/>
      <c r="R17" s="410"/>
      <c r="S17" s="411"/>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703"/>
      <c r="BC17" s="704"/>
      <c r="BD17" s="565"/>
      <c r="BE17" s="568"/>
      <c r="BF17" s="569"/>
      <c r="BG17" s="570"/>
      <c r="BH17" s="570"/>
      <c r="BI17" s="570"/>
      <c r="BJ17" s="571"/>
    </row>
    <row r="18" spans="2:62" ht="20.25" customHeight="1" x14ac:dyDescent="0.4">
      <c r="B18" s="674"/>
      <c r="C18" s="675"/>
      <c r="D18" s="676"/>
      <c r="E18" s="434"/>
      <c r="F18" s="677"/>
      <c r="G18" s="575"/>
      <c r="H18" s="577"/>
      <c r="I18" s="491"/>
      <c r="J18" s="613"/>
      <c r="K18" s="683"/>
      <c r="L18" s="576"/>
      <c r="M18" s="576"/>
      <c r="N18" s="577"/>
      <c r="O18" s="409"/>
      <c r="P18" s="410"/>
      <c r="Q18" s="410"/>
      <c r="R18" s="410"/>
      <c r="S18" s="411"/>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36"/>
      <c r="BC18" s="543"/>
      <c r="BD18" s="540"/>
      <c r="BE18" s="543"/>
      <c r="BF18" s="531"/>
      <c r="BG18" s="532"/>
      <c r="BH18" s="532"/>
      <c r="BI18" s="532"/>
      <c r="BJ18" s="533"/>
    </row>
    <row r="19" spans="2:62" ht="20.25" customHeight="1" x14ac:dyDescent="0.4">
      <c r="B19" s="673">
        <f>B17+1</f>
        <v>3</v>
      </c>
      <c r="C19" s="675"/>
      <c r="D19" s="676"/>
      <c r="E19" s="434"/>
      <c r="F19" s="677"/>
      <c r="G19" s="572"/>
      <c r="H19" s="574"/>
      <c r="I19" s="556"/>
      <c r="J19" s="612"/>
      <c r="K19" s="702"/>
      <c r="L19" s="573"/>
      <c r="M19" s="573"/>
      <c r="N19" s="574"/>
      <c r="O19" s="409"/>
      <c r="P19" s="410"/>
      <c r="Q19" s="410"/>
      <c r="R19" s="410"/>
      <c r="S19" s="411"/>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703"/>
      <c r="BC19" s="704"/>
      <c r="BD19" s="565"/>
      <c r="BE19" s="568"/>
      <c r="BF19" s="569"/>
      <c r="BG19" s="570"/>
      <c r="BH19" s="570"/>
      <c r="BI19" s="570"/>
      <c r="BJ19" s="571"/>
    </row>
    <row r="20" spans="2:62" ht="20.25" customHeight="1" x14ac:dyDescent="0.4">
      <c r="B20" s="674"/>
      <c r="C20" s="675"/>
      <c r="D20" s="676"/>
      <c r="E20" s="434"/>
      <c r="F20" s="677"/>
      <c r="G20" s="575"/>
      <c r="H20" s="577"/>
      <c r="I20" s="491"/>
      <c r="J20" s="613"/>
      <c r="K20" s="683"/>
      <c r="L20" s="576"/>
      <c r="M20" s="576"/>
      <c r="N20" s="577"/>
      <c r="O20" s="409"/>
      <c r="P20" s="410"/>
      <c r="Q20" s="410"/>
      <c r="R20" s="410"/>
      <c r="S20" s="411"/>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36"/>
      <c r="BC20" s="543"/>
      <c r="BD20" s="540"/>
      <c r="BE20" s="543"/>
      <c r="BF20" s="531"/>
      <c r="BG20" s="532"/>
      <c r="BH20" s="532"/>
      <c r="BI20" s="532"/>
      <c r="BJ20" s="533"/>
    </row>
    <row r="21" spans="2:62" ht="20.25" customHeight="1" x14ac:dyDescent="0.4">
      <c r="B21" s="673">
        <f>B19+1</f>
        <v>4</v>
      </c>
      <c r="C21" s="675"/>
      <c r="D21" s="676"/>
      <c r="E21" s="434"/>
      <c r="F21" s="677"/>
      <c r="G21" s="572"/>
      <c r="H21" s="574"/>
      <c r="I21" s="556"/>
      <c r="J21" s="612"/>
      <c r="K21" s="702"/>
      <c r="L21" s="573"/>
      <c r="M21" s="573"/>
      <c r="N21" s="574"/>
      <c r="O21" s="409"/>
      <c r="P21" s="410"/>
      <c r="Q21" s="410"/>
      <c r="R21" s="410"/>
      <c r="S21" s="411"/>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703"/>
      <c r="BC21" s="704"/>
      <c r="BD21" s="565"/>
      <c r="BE21" s="568"/>
      <c r="BF21" s="569"/>
      <c r="BG21" s="570"/>
      <c r="BH21" s="570"/>
      <c r="BI21" s="570"/>
      <c r="BJ21" s="571"/>
    </row>
    <row r="22" spans="2:62" ht="20.25" customHeight="1" x14ac:dyDescent="0.4">
      <c r="B22" s="674"/>
      <c r="C22" s="675"/>
      <c r="D22" s="676"/>
      <c r="E22" s="434"/>
      <c r="F22" s="677"/>
      <c r="G22" s="575"/>
      <c r="H22" s="577"/>
      <c r="I22" s="491"/>
      <c r="J22" s="613"/>
      <c r="K22" s="683"/>
      <c r="L22" s="576"/>
      <c r="M22" s="576"/>
      <c r="N22" s="577"/>
      <c r="O22" s="409"/>
      <c r="P22" s="410"/>
      <c r="Q22" s="410"/>
      <c r="R22" s="410"/>
      <c r="S22" s="411"/>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36"/>
      <c r="BC22" s="543"/>
      <c r="BD22" s="540"/>
      <c r="BE22" s="543"/>
      <c r="BF22" s="531"/>
      <c r="BG22" s="532"/>
      <c r="BH22" s="532"/>
      <c r="BI22" s="532"/>
      <c r="BJ22" s="533"/>
    </row>
    <row r="23" spans="2:62" ht="20.25" customHeight="1" x14ac:dyDescent="0.4">
      <c r="B23" s="673">
        <f>B21+1</f>
        <v>5</v>
      </c>
      <c r="C23" s="675"/>
      <c r="D23" s="676"/>
      <c r="E23" s="434"/>
      <c r="F23" s="677"/>
      <c r="G23" s="572"/>
      <c r="H23" s="574"/>
      <c r="I23" s="556"/>
      <c r="J23" s="612"/>
      <c r="K23" s="702"/>
      <c r="L23" s="573"/>
      <c r="M23" s="573"/>
      <c r="N23" s="574"/>
      <c r="O23" s="409"/>
      <c r="P23" s="410"/>
      <c r="Q23" s="410"/>
      <c r="R23" s="410"/>
      <c r="S23" s="411"/>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703"/>
      <c r="BC23" s="704"/>
      <c r="BD23" s="565"/>
      <c r="BE23" s="568"/>
      <c r="BF23" s="569"/>
      <c r="BG23" s="570"/>
      <c r="BH23" s="570"/>
      <c r="BI23" s="570"/>
      <c r="BJ23" s="571"/>
    </row>
    <row r="24" spans="2:62" ht="20.25" customHeight="1" x14ac:dyDescent="0.4">
      <c r="B24" s="674"/>
      <c r="C24" s="675"/>
      <c r="D24" s="676"/>
      <c r="E24" s="434"/>
      <c r="F24" s="677"/>
      <c r="G24" s="575"/>
      <c r="H24" s="577"/>
      <c r="I24" s="491"/>
      <c r="J24" s="613"/>
      <c r="K24" s="683"/>
      <c r="L24" s="576"/>
      <c r="M24" s="576"/>
      <c r="N24" s="577"/>
      <c r="O24" s="409"/>
      <c r="P24" s="410"/>
      <c r="Q24" s="410"/>
      <c r="R24" s="410"/>
      <c r="S24" s="411"/>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36"/>
      <c r="BC24" s="543"/>
      <c r="BD24" s="540"/>
      <c r="BE24" s="543"/>
      <c r="BF24" s="531"/>
      <c r="BG24" s="532"/>
      <c r="BH24" s="532"/>
      <c r="BI24" s="532"/>
      <c r="BJ24" s="533"/>
    </row>
    <row r="25" spans="2:62" ht="20.25" customHeight="1" x14ac:dyDescent="0.4">
      <c r="B25" s="673">
        <f>B23+1</f>
        <v>6</v>
      </c>
      <c r="C25" s="675"/>
      <c r="D25" s="676"/>
      <c r="E25" s="434"/>
      <c r="F25" s="677"/>
      <c r="G25" s="572"/>
      <c r="H25" s="574"/>
      <c r="I25" s="556"/>
      <c r="J25" s="612"/>
      <c r="K25" s="702"/>
      <c r="L25" s="573"/>
      <c r="M25" s="573"/>
      <c r="N25" s="574"/>
      <c r="O25" s="409"/>
      <c r="P25" s="410"/>
      <c r="Q25" s="410"/>
      <c r="R25" s="410"/>
      <c r="S25" s="411"/>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703"/>
      <c r="BC25" s="704"/>
      <c r="BD25" s="565"/>
      <c r="BE25" s="568"/>
      <c r="BF25" s="569"/>
      <c r="BG25" s="570"/>
      <c r="BH25" s="570"/>
      <c r="BI25" s="570"/>
      <c r="BJ25" s="571"/>
    </row>
    <row r="26" spans="2:62" ht="20.25" customHeight="1" x14ac:dyDescent="0.4">
      <c r="B26" s="674"/>
      <c r="C26" s="675"/>
      <c r="D26" s="676"/>
      <c r="E26" s="434"/>
      <c r="F26" s="677"/>
      <c r="G26" s="575"/>
      <c r="H26" s="577"/>
      <c r="I26" s="491"/>
      <c r="J26" s="613"/>
      <c r="K26" s="683"/>
      <c r="L26" s="576"/>
      <c r="M26" s="576"/>
      <c r="N26" s="577"/>
      <c r="O26" s="409"/>
      <c r="P26" s="410"/>
      <c r="Q26" s="410"/>
      <c r="R26" s="410"/>
      <c r="S26" s="411"/>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36"/>
      <c r="BC26" s="543"/>
      <c r="BD26" s="540"/>
      <c r="BE26" s="543"/>
      <c r="BF26" s="531"/>
      <c r="BG26" s="532"/>
      <c r="BH26" s="532"/>
      <c r="BI26" s="532"/>
      <c r="BJ26" s="533"/>
    </row>
    <row r="27" spans="2:62" ht="20.25" customHeight="1" x14ac:dyDescent="0.4">
      <c r="B27" s="673">
        <f>B25+1</f>
        <v>7</v>
      </c>
      <c r="C27" s="675"/>
      <c r="D27" s="676"/>
      <c r="E27" s="434"/>
      <c r="F27" s="677"/>
      <c r="G27" s="572"/>
      <c r="H27" s="574"/>
      <c r="I27" s="556"/>
      <c r="J27" s="612"/>
      <c r="K27" s="702"/>
      <c r="L27" s="573"/>
      <c r="M27" s="573"/>
      <c r="N27" s="574"/>
      <c r="O27" s="409"/>
      <c r="P27" s="410"/>
      <c r="Q27" s="410"/>
      <c r="R27" s="410"/>
      <c r="S27" s="411"/>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703"/>
      <c r="BC27" s="704"/>
      <c r="BD27" s="565"/>
      <c r="BE27" s="568"/>
      <c r="BF27" s="569"/>
      <c r="BG27" s="570"/>
      <c r="BH27" s="570"/>
      <c r="BI27" s="570"/>
      <c r="BJ27" s="571"/>
    </row>
    <row r="28" spans="2:62" ht="20.25" customHeight="1" x14ac:dyDescent="0.4">
      <c r="B28" s="674"/>
      <c r="C28" s="675"/>
      <c r="D28" s="676"/>
      <c r="E28" s="434"/>
      <c r="F28" s="677"/>
      <c r="G28" s="575"/>
      <c r="H28" s="577"/>
      <c r="I28" s="491"/>
      <c r="J28" s="613"/>
      <c r="K28" s="683"/>
      <c r="L28" s="576"/>
      <c r="M28" s="576"/>
      <c r="N28" s="577"/>
      <c r="O28" s="409"/>
      <c r="P28" s="410"/>
      <c r="Q28" s="410"/>
      <c r="R28" s="410"/>
      <c r="S28" s="411"/>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36"/>
      <c r="BC28" s="543"/>
      <c r="BD28" s="540"/>
      <c r="BE28" s="543"/>
      <c r="BF28" s="531"/>
      <c r="BG28" s="532"/>
      <c r="BH28" s="532"/>
      <c r="BI28" s="532"/>
      <c r="BJ28" s="533"/>
    </row>
    <row r="29" spans="2:62" ht="20.25" customHeight="1" x14ac:dyDescent="0.4">
      <c r="B29" s="673">
        <f>B27+1</f>
        <v>8</v>
      </c>
      <c r="C29" s="675"/>
      <c r="D29" s="676"/>
      <c r="E29" s="434"/>
      <c r="F29" s="677"/>
      <c r="G29" s="572"/>
      <c r="H29" s="574"/>
      <c r="I29" s="556"/>
      <c r="J29" s="612"/>
      <c r="K29" s="702"/>
      <c r="L29" s="573"/>
      <c r="M29" s="573"/>
      <c r="N29" s="574"/>
      <c r="O29" s="409"/>
      <c r="P29" s="410"/>
      <c r="Q29" s="410"/>
      <c r="R29" s="410"/>
      <c r="S29" s="411"/>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703"/>
      <c r="BC29" s="704"/>
      <c r="BD29" s="565"/>
      <c r="BE29" s="568"/>
      <c r="BF29" s="569"/>
      <c r="BG29" s="570"/>
      <c r="BH29" s="570"/>
      <c r="BI29" s="570"/>
      <c r="BJ29" s="571"/>
    </row>
    <row r="30" spans="2:62" ht="20.25" customHeight="1" x14ac:dyDescent="0.4">
      <c r="B30" s="674"/>
      <c r="C30" s="675"/>
      <c r="D30" s="676"/>
      <c r="E30" s="434"/>
      <c r="F30" s="677"/>
      <c r="G30" s="575"/>
      <c r="H30" s="577"/>
      <c r="I30" s="491"/>
      <c r="J30" s="613"/>
      <c r="K30" s="683"/>
      <c r="L30" s="576"/>
      <c r="M30" s="576"/>
      <c r="N30" s="577"/>
      <c r="O30" s="409"/>
      <c r="P30" s="410"/>
      <c r="Q30" s="410"/>
      <c r="R30" s="410"/>
      <c r="S30" s="411"/>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36"/>
      <c r="BC30" s="543"/>
      <c r="BD30" s="540"/>
      <c r="BE30" s="543"/>
      <c r="BF30" s="531"/>
      <c r="BG30" s="532"/>
      <c r="BH30" s="532"/>
      <c r="BI30" s="532"/>
      <c r="BJ30" s="533"/>
    </row>
    <row r="31" spans="2:62" ht="20.25" customHeight="1" x14ac:dyDescent="0.4">
      <c r="B31" s="673">
        <f>B29+1</f>
        <v>9</v>
      </c>
      <c r="C31" s="675"/>
      <c r="D31" s="676"/>
      <c r="E31" s="434"/>
      <c r="F31" s="677"/>
      <c r="G31" s="572"/>
      <c r="H31" s="574"/>
      <c r="I31" s="556"/>
      <c r="J31" s="612"/>
      <c r="K31" s="702"/>
      <c r="L31" s="573"/>
      <c r="M31" s="573"/>
      <c r="N31" s="574"/>
      <c r="O31" s="409"/>
      <c r="P31" s="410"/>
      <c r="Q31" s="410"/>
      <c r="R31" s="410"/>
      <c r="S31" s="411"/>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703"/>
      <c r="BC31" s="704"/>
      <c r="BD31" s="565"/>
      <c r="BE31" s="568"/>
      <c r="BF31" s="569"/>
      <c r="BG31" s="570"/>
      <c r="BH31" s="570"/>
      <c r="BI31" s="570"/>
      <c r="BJ31" s="571"/>
    </row>
    <row r="32" spans="2:62" ht="20.25" customHeight="1" x14ac:dyDescent="0.4">
      <c r="B32" s="674"/>
      <c r="C32" s="675"/>
      <c r="D32" s="676"/>
      <c r="E32" s="434"/>
      <c r="F32" s="677"/>
      <c r="G32" s="575"/>
      <c r="H32" s="577"/>
      <c r="I32" s="491"/>
      <c r="J32" s="613"/>
      <c r="K32" s="683"/>
      <c r="L32" s="576"/>
      <c r="M32" s="576"/>
      <c r="N32" s="577"/>
      <c r="O32" s="409"/>
      <c r="P32" s="410"/>
      <c r="Q32" s="410"/>
      <c r="R32" s="410"/>
      <c r="S32" s="411"/>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36"/>
      <c r="BC32" s="543"/>
      <c r="BD32" s="540"/>
      <c r="BE32" s="543"/>
      <c r="BF32" s="531"/>
      <c r="BG32" s="532"/>
      <c r="BH32" s="532"/>
      <c r="BI32" s="532"/>
      <c r="BJ32" s="533"/>
    </row>
    <row r="33" spans="2:62" ht="20.25" customHeight="1" x14ac:dyDescent="0.4">
      <c r="B33" s="673">
        <f>B31+1</f>
        <v>10</v>
      </c>
      <c r="C33" s="675"/>
      <c r="D33" s="676"/>
      <c r="E33" s="434"/>
      <c r="F33" s="677"/>
      <c r="G33" s="572"/>
      <c r="H33" s="574"/>
      <c r="I33" s="556"/>
      <c r="J33" s="612"/>
      <c r="K33" s="702"/>
      <c r="L33" s="573"/>
      <c r="M33" s="573"/>
      <c r="N33" s="574"/>
      <c r="O33" s="409"/>
      <c r="P33" s="410"/>
      <c r="Q33" s="410"/>
      <c r="R33" s="410"/>
      <c r="S33" s="411"/>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703"/>
      <c r="BC33" s="704"/>
      <c r="BD33" s="565"/>
      <c r="BE33" s="568"/>
      <c r="BF33" s="569"/>
      <c r="BG33" s="570"/>
      <c r="BH33" s="570"/>
      <c r="BI33" s="570"/>
      <c r="BJ33" s="571"/>
    </row>
    <row r="34" spans="2:62" ht="20.25" customHeight="1" x14ac:dyDescent="0.4">
      <c r="B34" s="674"/>
      <c r="C34" s="675"/>
      <c r="D34" s="676"/>
      <c r="E34" s="434"/>
      <c r="F34" s="677"/>
      <c r="G34" s="575"/>
      <c r="H34" s="577"/>
      <c r="I34" s="491"/>
      <c r="J34" s="613"/>
      <c r="K34" s="683"/>
      <c r="L34" s="576"/>
      <c r="M34" s="576"/>
      <c r="N34" s="577"/>
      <c r="O34" s="409"/>
      <c r="P34" s="410"/>
      <c r="Q34" s="410"/>
      <c r="R34" s="410"/>
      <c r="S34" s="411"/>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36"/>
      <c r="BC34" s="543"/>
      <c r="BD34" s="540"/>
      <c r="BE34" s="543"/>
      <c r="BF34" s="531"/>
      <c r="BG34" s="532"/>
      <c r="BH34" s="532"/>
      <c r="BI34" s="532"/>
      <c r="BJ34" s="533"/>
    </row>
    <row r="35" spans="2:62" ht="20.25" customHeight="1" x14ac:dyDescent="0.4">
      <c r="B35" s="673">
        <f>B33+1</f>
        <v>11</v>
      </c>
      <c r="C35" s="675"/>
      <c r="D35" s="676"/>
      <c r="E35" s="434"/>
      <c r="F35" s="677"/>
      <c r="G35" s="572"/>
      <c r="H35" s="574"/>
      <c r="I35" s="556"/>
      <c r="J35" s="612"/>
      <c r="K35" s="702"/>
      <c r="L35" s="573"/>
      <c r="M35" s="573"/>
      <c r="N35" s="574"/>
      <c r="O35" s="409"/>
      <c r="P35" s="410"/>
      <c r="Q35" s="410"/>
      <c r="R35" s="410"/>
      <c r="S35" s="411"/>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703"/>
      <c r="BC35" s="704"/>
      <c r="BD35" s="565"/>
      <c r="BE35" s="568"/>
      <c r="BF35" s="569"/>
      <c r="BG35" s="570"/>
      <c r="BH35" s="570"/>
      <c r="BI35" s="570"/>
      <c r="BJ35" s="571"/>
    </row>
    <row r="36" spans="2:62" ht="20.25" customHeight="1" x14ac:dyDescent="0.4">
      <c r="B36" s="674"/>
      <c r="C36" s="675"/>
      <c r="D36" s="676"/>
      <c r="E36" s="434"/>
      <c r="F36" s="677"/>
      <c r="G36" s="575"/>
      <c r="H36" s="577"/>
      <c r="I36" s="491"/>
      <c r="J36" s="613"/>
      <c r="K36" s="683"/>
      <c r="L36" s="576"/>
      <c r="M36" s="576"/>
      <c r="N36" s="577"/>
      <c r="O36" s="409"/>
      <c r="P36" s="410"/>
      <c r="Q36" s="410"/>
      <c r="R36" s="410"/>
      <c r="S36" s="411"/>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36"/>
      <c r="BC36" s="543"/>
      <c r="BD36" s="540"/>
      <c r="BE36" s="543"/>
      <c r="BF36" s="531"/>
      <c r="BG36" s="532"/>
      <c r="BH36" s="532"/>
      <c r="BI36" s="532"/>
      <c r="BJ36" s="533"/>
    </row>
    <row r="37" spans="2:62" ht="20.25" customHeight="1" x14ac:dyDescent="0.4">
      <c r="B37" s="673">
        <f>B35+1</f>
        <v>12</v>
      </c>
      <c r="C37" s="675"/>
      <c r="D37" s="676"/>
      <c r="E37" s="434"/>
      <c r="F37" s="677"/>
      <c r="G37" s="572"/>
      <c r="H37" s="574"/>
      <c r="I37" s="556"/>
      <c r="J37" s="612"/>
      <c r="K37" s="702"/>
      <c r="L37" s="573"/>
      <c r="M37" s="573"/>
      <c r="N37" s="574"/>
      <c r="O37" s="409"/>
      <c r="P37" s="410"/>
      <c r="Q37" s="410"/>
      <c r="R37" s="410"/>
      <c r="S37" s="411"/>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703"/>
      <c r="BC37" s="704"/>
      <c r="BD37" s="565"/>
      <c r="BE37" s="568"/>
      <c r="BF37" s="569"/>
      <c r="BG37" s="570"/>
      <c r="BH37" s="570"/>
      <c r="BI37" s="570"/>
      <c r="BJ37" s="571"/>
    </row>
    <row r="38" spans="2:62" ht="20.25" customHeight="1" x14ac:dyDescent="0.4">
      <c r="B38" s="674"/>
      <c r="C38" s="675"/>
      <c r="D38" s="676"/>
      <c r="E38" s="434"/>
      <c r="F38" s="677"/>
      <c r="G38" s="575"/>
      <c r="H38" s="577"/>
      <c r="I38" s="491"/>
      <c r="J38" s="613"/>
      <c r="K38" s="683"/>
      <c r="L38" s="576"/>
      <c r="M38" s="576"/>
      <c r="N38" s="577"/>
      <c r="O38" s="409"/>
      <c r="P38" s="410"/>
      <c r="Q38" s="410"/>
      <c r="R38" s="410"/>
      <c r="S38" s="411"/>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36"/>
      <c r="BC38" s="543"/>
      <c r="BD38" s="540"/>
      <c r="BE38" s="543"/>
      <c r="BF38" s="531"/>
      <c r="BG38" s="532"/>
      <c r="BH38" s="532"/>
      <c r="BI38" s="532"/>
      <c r="BJ38" s="533"/>
    </row>
    <row r="39" spans="2:62" ht="20.25" customHeight="1" x14ac:dyDescent="0.4">
      <c r="B39" s="673">
        <f>B37+1</f>
        <v>13</v>
      </c>
      <c r="C39" s="675"/>
      <c r="D39" s="676"/>
      <c r="E39" s="434"/>
      <c r="F39" s="677"/>
      <c r="G39" s="572"/>
      <c r="H39" s="574"/>
      <c r="I39" s="556"/>
      <c r="J39" s="612"/>
      <c r="K39" s="702"/>
      <c r="L39" s="573"/>
      <c r="M39" s="573"/>
      <c r="N39" s="574"/>
      <c r="O39" s="409"/>
      <c r="P39" s="410"/>
      <c r="Q39" s="410"/>
      <c r="R39" s="410"/>
      <c r="S39" s="411"/>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703"/>
      <c r="BC39" s="704"/>
      <c r="BD39" s="565"/>
      <c r="BE39" s="568"/>
      <c r="BF39" s="569"/>
      <c r="BG39" s="570"/>
      <c r="BH39" s="570"/>
      <c r="BI39" s="570"/>
      <c r="BJ39" s="571"/>
    </row>
    <row r="40" spans="2:62" ht="20.25" customHeight="1" x14ac:dyDescent="0.4">
      <c r="B40" s="674"/>
      <c r="C40" s="675"/>
      <c r="D40" s="676"/>
      <c r="E40" s="434"/>
      <c r="F40" s="677"/>
      <c r="G40" s="575"/>
      <c r="H40" s="577"/>
      <c r="I40" s="491"/>
      <c r="J40" s="613"/>
      <c r="K40" s="683"/>
      <c r="L40" s="576"/>
      <c r="M40" s="576"/>
      <c r="N40" s="577"/>
      <c r="O40" s="409"/>
      <c r="P40" s="410"/>
      <c r="Q40" s="410"/>
      <c r="R40" s="410"/>
      <c r="S40" s="411"/>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36"/>
      <c r="BC40" s="543"/>
      <c r="BD40" s="540"/>
      <c r="BE40" s="543"/>
      <c r="BF40" s="531"/>
      <c r="BG40" s="532"/>
      <c r="BH40" s="532"/>
      <c r="BI40" s="532"/>
      <c r="BJ40" s="533"/>
    </row>
    <row r="41" spans="2:62" ht="20.25" customHeight="1" x14ac:dyDescent="0.4">
      <c r="B41" s="673">
        <f>B39+1</f>
        <v>14</v>
      </c>
      <c r="C41" s="675"/>
      <c r="D41" s="676"/>
      <c r="E41" s="434"/>
      <c r="F41" s="677"/>
      <c r="G41" s="572"/>
      <c r="H41" s="574"/>
      <c r="I41" s="556"/>
      <c r="J41" s="612"/>
      <c r="K41" s="702"/>
      <c r="L41" s="573"/>
      <c r="M41" s="573"/>
      <c r="N41" s="574"/>
      <c r="O41" s="409"/>
      <c r="P41" s="410"/>
      <c r="Q41" s="410"/>
      <c r="R41" s="410"/>
      <c r="S41" s="411"/>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703"/>
      <c r="BC41" s="704"/>
      <c r="BD41" s="565"/>
      <c r="BE41" s="568"/>
      <c r="BF41" s="569"/>
      <c r="BG41" s="570"/>
      <c r="BH41" s="570"/>
      <c r="BI41" s="570"/>
      <c r="BJ41" s="571"/>
    </row>
    <row r="42" spans="2:62" ht="20.25" customHeight="1" x14ac:dyDescent="0.4">
      <c r="B42" s="674"/>
      <c r="C42" s="675"/>
      <c r="D42" s="676"/>
      <c r="E42" s="434"/>
      <c r="F42" s="677"/>
      <c r="G42" s="575"/>
      <c r="H42" s="577"/>
      <c r="I42" s="491"/>
      <c r="J42" s="613"/>
      <c r="K42" s="683"/>
      <c r="L42" s="576"/>
      <c r="M42" s="576"/>
      <c r="N42" s="577"/>
      <c r="O42" s="409"/>
      <c r="P42" s="410"/>
      <c r="Q42" s="410"/>
      <c r="R42" s="410"/>
      <c r="S42" s="411"/>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36"/>
      <c r="BC42" s="543"/>
      <c r="BD42" s="540"/>
      <c r="BE42" s="543"/>
      <c r="BF42" s="531"/>
      <c r="BG42" s="532"/>
      <c r="BH42" s="532"/>
      <c r="BI42" s="532"/>
      <c r="BJ42" s="533"/>
    </row>
    <row r="43" spans="2:62" ht="20.25" customHeight="1" x14ac:dyDescent="0.4">
      <c r="B43" s="673">
        <f>B41+1</f>
        <v>15</v>
      </c>
      <c r="C43" s="675"/>
      <c r="D43" s="676"/>
      <c r="E43" s="434"/>
      <c r="F43" s="677"/>
      <c r="G43" s="572"/>
      <c r="H43" s="574"/>
      <c r="I43" s="556"/>
      <c r="J43" s="612"/>
      <c r="K43" s="702"/>
      <c r="L43" s="573"/>
      <c r="M43" s="573"/>
      <c r="N43" s="574"/>
      <c r="O43" s="409"/>
      <c r="P43" s="410"/>
      <c r="Q43" s="410"/>
      <c r="R43" s="410"/>
      <c r="S43" s="411"/>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703"/>
      <c r="BC43" s="704"/>
      <c r="BD43" s="565"/>
      <c r="BE43" s="568"/>
      <c r="BF43" s="569"/>
      <c r="BG43" s="570"/>
      <c r="BH43" s="570"/>
      <c r="BI43" s="570"/>
      <c r="BJ43" s="571"/>
    </row>
    <row r="44" spans="2:62" ht="20.25" customHeight="1" x14ac:dyDescent="0.4">
      <c r="B44" s="674"/>
      <c r="C44" s="675"/>
      <c r="D44" s="676"/>
      <c r="E44" s="434"/>
      <c r="F44" s="677"/>
      <c r="G44" s="575"/>
      <c r="H44" s="577"/>
      <c r="I44" s="491"/>
      <c r="J44" s="613"/>
      <c r="K44" s="683"/>
      <c r="L44" s="576"/>
      <c r="M44" s="576"/>
      <c r="N44" s="577"/>
      <c r="O44" s="409"/>
      <c r="P44" s="410"/>
      <c r="Q44" s="410"/>
      <c r="R44" s="410"/>
      <c r="S44" s="411"/>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36"/>
      <c r="BC44" s="543"/>
      <c r="BD44" s="540"/>
      <c r="BE44" s="543"/>
      <c r="BF44" s="531"/>
      <c r="BG44" s="532"/>
      <c r="BH44" s="532"/>
      <c r="BI44" s="532"/>
      <c r="BJ44" s="533"/>
    </row>
    <row r="45" spans="2:62" ht="20.25" customHeight="1" x14ac:dyDescent="0.4">
      <c r="B45" s="673">
        <f>B43+1</f>
        <v>16</v>
      </c>
      <c r="C45" s="675"/>
      <c r="D45" s="676"/>
      <c r="E45" s="434"/>
      <c r="F45" s="677"/>
      <c r="G45" s="572"/>
      <c r="H45" s="574"/>
      <c r="I45" s="556"/>
      <c r="J45" s="612"/>
      <c r="K45" s="702"/>
      <c r="L45" s="573"/>
      <c r="M45" s="573"/>
      <c r="N45" s="574"/>
      <c r="O45" s="409"/>
      <c r="P45" s="410"/>
      <c r="Q45" s="410"/>
      <c r="R45" s="410"/>
      <c r="S45" s="411"/>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703"/>
      <c r="BC45" s="704"/>
      <c r="BD45" s="565"/>
      <c r="BE45" s="568"/>
      <c r="BF45" s="569"/>
      <c r="BG45" s="570"/>
      <c r="BH45" s="570"/>
      <c r="BI45" s="570"/>
      <c r="BJ45" s="571"/>
    </row>
    <row r="46" spans="2:62" ht="20.25" customHeight="1" x14ac:dyDescent="0.4">
      <c r="B46" s="674"/>
      <c r="C46" s="675"/>
      <c r="D46" s="676"/>
      <c r="E46" s="434"/>
      <c r="F46" s="677"/>
      <c r="G46" s="575"/>
      <c r="H46" s="577"/>
      <c r="I46" s="491"/>
      <c r="J46" s="613"/>
      <c r="K46" s="683"/>
      <c r="L46" s="576"/>
      <c r="M46" s="576"/>
      <c r="N46" s="577"/>
      <c r="O46" s="409"/>
      <c r="P46" s="410"/>
      <c r="Q46" s="410"/>
      <c r="R46" s="410"/>
      <c r="S46" s="411"/>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36"/>
      <c r="BC46" s="543"/>
      <c r="BD46" s="540"/>
      <c r="BE46" s="543"/>
      <c r="BF46" s="531"/>
      <c r="BG46" s="532"/>
      <c r="BH46" s="532"/>
      <c r="BI46" s="532"/>
      <c r="BJ46" s="533"/>
    </row>
    <row r="47" spans="2:62" ht="20.25" customHeight="1" x14ac:dyDescent="0.4">
      <c r="B47" s="673">
        <f>B45+1</f>
        <v>17</v>
      </c>
      <c r="C47" s="675"/>
      <c r="D47" s="676"/>
      <c r="E47" s="434"/>
      <c r="F47" s="677"/>
      <c r="G47" s="572"/>
      <c r="H47" s="574"/>
      <c r="I47" s="556"/>
      <c r="J47" s="612"/>
      <c r="K47" s="702"/>
      <c r="L47" s="573"/>
      <c r="M47" s="573"/>
      <c r="N47" s="574"/>
      <c r="O47" s="409"/>
      <c r="P47" s="410"/>
      <c r="Q47" s="410"/>
      <c r="R47" s="410"/>
      <c r="S47" s="411"/>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703"/>
      <c r="BC47" s="704"/>
      <c r="BD47" s="565"/>
      <c r="BE47" s="568"/>
      <c r="BF47" s="569"/>
      <c r="BG47" s="570"/>
      <c r="BH47" s="570"/>
      <c r="BI47" s="570"/>
      <c r="BJ47" s="571"/>
    </row>
    <row r="48" spans="2:62" ht="20.25" customHeight="1" x14ac:dyDescent="0.4">
      <c r="B48" s="674"/>
      <c r="C48" s="675"/>
      <c r="D48" s="676"/>
      <c r="E48" s="434"/>
      <c r="F48" s="677"/>
      <c r="G48" s="575"/>
      <c r="H48" s="577"/>
      <c r="I48" s="491"/>
      <c r="J48" s="613"/>
      <c r="K48" s="683"/>
      <c r="L48" s="576"/>
      <c r="M48" s="576"/>
      <c r="N48" s="577"/>
      <c r="O48" s="409"/>
      <c r="P48" s="410"/>
      <c r="Q48" s="410"/>
      <c r="R48" s="410"/>
      <c r="S48" s="411"/>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36"/>
      <c r="BC48" s="543"/>
      <c r="BD48" s="540"/>
      <c r="BE48" s="543"/>
      <c r="BF48" s="531"/>
      <c r="BG48" s="532"/>
      <c r="BH48" s="532"/>
      <c r="BI48" s="532"/>
      <c r="BJ48" s="533"/>
    </row>
    <row r="49" spans="2:62" ht="20.25" customHeight="1" x14ac:dyDescent="0.4">
      <c r="B49" s="673">
        <f>B47+1</f>
        <v>18</v>
      </c>
      <c r="C49" s="675"/>
      <c r="D49" s="676"/>
      <c r="E49" s="434"/>
      <c r="F49" s="677"/>
      <c r="G49" s="572"/>
      <c r="H49" s="574"/>
      <c r="I49" s="556"/>
      <c r="J49" s="612"/>
      <c r="K49" s="702"/>
      <c r="L49" s="573"/>
      <c r="M49" s="573"/>
      <c r="N49" s="574"/>
      <c r="O49" s="409"/>
      <c r="P49" s="410"/>
      <c r="Q49" s="410"/>
      <c r="R49" s="410"/>
      <c r="S49" s="411"/>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703"/>
      <c r="BC49" s="704"/>
      <c r="BD49" s="565"/>
      <c r="BE49" s="568"/>
      <c r="BF49" s="569"/>
      <c r="BG49" s="570"/>
      <c r="BH49" s="570"/>
      <c r="BI49" s="570"/>
      <c r="BJ49" s="571"/>
    </row>
    <row r="50" spans="2:62" ht="20.25" customHeight="1" x14ac:dyDescent="0.4">
      <c r="B50" s="674"/>
      <c r="C50" s="675"/>
      <c r="D50" s="676"/>
      <c r="E50" s="434"/>
      <c r="F50" s="677"/>
      <c r="G50" s="575"/>
      <c r="H50" s="577"/>
      <c r="I50" s="491"/>
      <c r="J50" s="613"/>
      <c r="K50" s="683"/>
      <c r="L50" s="576"/>
      <c r="M50" s="576"/>
      <c r="N50" s="577"/>
      <c r="O50" s="409"/>
      <c r="P50" s="410"/>
      <c r="Q50" s="410"/>
      <c r="R50" s="410"/>
      <c r="S50" s="411"/>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36"/>
      <c r="BC50" s="543"/>
      <c r="BD50" s="540"/>
      <c r="BE50" s="543"/>
      <c r="BF50" s="531"/>
      <c r="BG50" s="532"/>
      <c r="BH50" s="532"/>
      <c r="BI50" s="532"/>
      <c r="BJ50" s="533"/>
    </row>
    <row r="51" spans="2:62" ht="20.25" customHeight="1" x14ac:dyDescent="0.4">
      <c r="B51" s="673">
        <f>B49+1</f>
        <v>19</v>
      </c>
      <c r="C51" s="675"/>
      <c r="D51" s="676"/>
      <c r="E51" s="434"/>
      <c r="F51" s="677"/>
      <c r="G51" s="572"/>
      <c r="H51" s="574"/>
      <c r="I51" s="556"/>
      <c r="J51" s="612"/>
      <c r="K51" s="702"/>
      <c r="L51" s="573"/>
      <c r="M51" s="573"/>
      <c r="N51" s="574"/>
      <c r="O51" s="409"/>
      <c r="P51" s="410"/>
      <c r="Q51" s="410"/>
      <c r="R51" s="410"/>
      <c r="S51" s="411"/>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703"/>
      <c r="BC51" s="704"/>
      <c r="BD51" s="565"/>
      <c r="BE51" s="568"/>
      <c r="BF51" s="569"/>
      <c r="BG51" s="570"/>
      <c r="BH51" s="570"/>
      <c r="BI51" s="570"/>
      <c r="BJ51" s="571"/>
    </row>
    <row r="52" spans="2:62" ht="20.25" customHeight="1" x14ac:dyDescent="0.4">
      <c r="B52" s="674"/>
      <c r="C52" s="675"/>
      <c r="D52" s="676"/>
      <c r="E52" s="434"/>
      <c r="F52" s="677"/>
      <c r="G52" s="575"/>
      <c r="H52" s="577"/>
      <c r="I52" s="491"/>
      <c r="J52" s="613"/>
      <c r="K52" s="683"/>
      <c r="L52" s="576"/>
      <c r="M52" s="576"/>
      <c r="N52" s="577"/>
      <c r="O52" s="409"/>
      <c r="P52" s="410"/>
      <c r="Q52" s="410"/>
      <c r="R52" s="410"/>
      <c r="S52" s="411"/>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36"/>
      <c r="BC52" s="543"/>
      <c r="BD52" s="540"/>
      <c r="BE52" s="543"/>
      <c r="BF52" s="531"/>
      <c r="BG52" s="532"/>
      <c r="BH52" s="532"/>
      <c r="BI52" s="532"/>
      <c r="BJ52" s="533"/>
    </row>
    <row r="53" spans="2:62" ht="20.25" customHeight="1" x14ac:dyDescent="0.4">
      <c r="B53" s="673">
        <f>B51+1</f>
        <v>20</v>
      </c>
      <c r="C53" s="675"/>
      <c r="D53" s="676"/>
      <c r="E53" s="434"/>
      <c r="F53" s="677"/>
      <c r="G53" s="572"/>
      <c r="H53" s="574"/>
      <c r="I53" s="556"/>
      <c r="J53" s="612"/>
      <c r="K53" s="702"/>
      <c r="L53" s="573"/>
      <c r="M53" s="573"/>
      <c r="N53" s="574"/>
      <c r="O53" s="409"/>
      <c r="P53" s="410"/>
      <c r="Q53" s="410"/>
      <c r="R53" s="410"/>
      <c r="S53" s="411"/>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703"/>
      <c r="BC53" s="704"/>
      <c r="BD53" s="565"/>
      <c r="BE53" s="568"/>
      <c r="BF53" s="569"/>
      <c r="BG53" s="570"/>
      <c r="BH53" s="570"/>
      <c r="BI53" s="570"/>
      <c r="BJ53" s="571"/>
    </row>
    <row r="54" spans="2:62" ht="20.25" customHeight="1" x14ac:dyDescent="0.4">
      <c r="B54" s="674"/>
      <c r="C54" s="675"/>
      <c r="D54" s="676"/>
      <c r="E54" s="434"/>
      <c r="F54" s="677"/>
      <c r="G54" s="575"/>
      <c r="H54" s="577"/>
      <c r="I54" s="491"/>
      <c r="J54" s="613"/>
      <c r="K54" s="683"/>
      <c r="L54" s="576"/>
      <c r="M54" s="576"/>
      <c r="N54" s="577"/>
      <c r="O54" s="409"/>
      <c r="P54" s="410"/>
      <c r="Q54" s="410"/>
      <c r="R54" s="410"/>
      <c r="S54" s="411"/>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36"/>
      <c r="BC54" s="543"/>
      <c r="BD54" s="540"/>
      <c r="BE54" s="543"/>
      <c r="BF54" s="531"/>
      <c r="BG54" s="532"/>
      <c r="BH54" s="532"/>
      <c r="BI54" s="532"/>
      <c r="BJ54" s="533"/>
    </row>
    <row r="55" spans="2:62" ht="20.25" customHeight="1" x14ac:dyDescent="0.4">
      <c r="B55" s="673">
        <f>B53+1</f>
        <v>21</v>
      </c>
      <c r="C55" s="675"/>
      <c r="D55" s="676"/>
      <c r="E55" s="434"/>
      <c r="F55" s="677"/>
      <c r="G55" s="572"/>
      <c r="H55" s="574"/>
      <c r="I55" s="556"/>
      <c r="J55" s="612"/>
      <c r="K55" s="702"/>
      <c r="L55" s="573"/>
      <c r="M55" s="573"/>
      <c r="N55" s="574"/>
      <c r="O55" s="409"/>
      <c r="P55" s="410"/>
      <c r="Q55" s="410"/>
      <c r="R55" s="410"/>
      <c r="S55" s="411"/>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703"/>
      <c r="BC55" s="704"/>
      <c r="BD55" s="565"/>
      <c r="BE55" s="568"/>
      <c r="BF55" s="569"/>
      <c r="BG55" s="570"/>
      <c r="BH55" s="570"/>
      <c r="BI55" s="570"/>
      <c r="BJ55" s="571"/>
    </row>
    <row r="56" spans="2:62" ht="20.25" customHeight="1" x14ac:dyDescent="0.4">
      <c r="B56" s="674"/>
      <c r="C56" s="675"/>
      <c r="D56" s="676"/>
      <c r="E56" s="434"/>
      <c r="F56" s="677"/>
      <c r="G56" s="575"/>
      <c r="H56" s="577"/>
      <c r="I56" s="491"/>
      <c r="J56" s="613"/>
      <c r="K56" s="683"/>
      <c r="L56" s="576"/>
      <c r="M56" s="576"/>
      <c r="N56" s="577"/>
      <c r="O56" s="409"/>
      <c r="P56" s="410"/>
      <c r="Q56" s="410"/>
      <c r="R56" s="410"/>
      <c r="S56" s="411"/>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36"/>
      <c r="BC56" s="543"/>
      <c r="BD56" s="540"/>
      <c r="BE56" s="543"/>
      <c r="BF56" s="531"/>
      <c r="BG56" s="532"/>
      <c r="BH56" s="532"/>
      <c r="BI56" s="532"/>
      <c r="BJ56" s="533"/>
    </row>
    <row r="57" spans="2:62" ht="20.25" customHeight="1" x14ac:dyDescent="0.4">
      <c r="B57" s="673">
        <f>B55+1</f>
        <v>22</v>
      </c>
      <c r="C57" s="675"/>
      <c r="D57" s="676"/>
      <c r="E57" s="434"/>
      <c r="F57" s="677"/>
      <c r="G57" s="572"/>
      <c r="H57" s="574"/>
      <c r="I57" s="556"/>
      <c r="J57" s="612"/>
      <c r="K57" s="702"/>
      <c r="L57" s="573"/>
      <c r="M57" s="573"/>
      <c r="N57" s="574"/>
      <c r="O57" s="409"/>
      <c r="P57" s="410"/>
      <c r="Q57" s="410"/>
      <c r="R57" s="410"/>
      <c r="S57" s="411"/>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703"/>
      <c r="BC57" s="704"/>
      <c r="BD57" s="565"/>
      <c r="BE57" s="568"/>
      <c r="BF57" s="569"/>
      <c r="BG57" s="570"/>
      <c r="BH57" s="570"/>
      <c r="BI57" s="570"/>
      <c r="BJ57" s="571"/>
    </row>
    <row r="58" spans="2:62" ht="20.25" customHeight="1" x14ac:dyDescent="0.4">
      <c r="B58" s="674"/>
      <c r="C58" s="675"/>
      <c r="D58" s="676"/>
      <c r="E58" s="434"/>
      <c r="F58" s="677"/>
      <c r="G58" s="575"/>
      <c r="H58" s="577"/>
      <c r="I58" s="491"/>
      <c r="J58" s="613"/>
      <c r="K58" s="683"/>
      <c r="L58" s="576"/>
      <c r="M58" s="576"/>
      <c r="N58" s="577"/>
      <c r="O58" s="409"/>
      <c r="P58" s="410"/>
      <c r="Q58" s="410"/>
      <c r="R58" s="410"/>
      <c r="S58" s="411"/>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36"/>
      <c r="BC58" s="543"/>
      <c r="BD58" s="540"/>
      <c r="BE58" s="543"/>
      <c r="BF58" s="531"/>
      <c r="BG58" s="532"/>
      <c r="BH58" s="532"/>
      <c r="BI58" s="532"/>
      <c r="BJ58" s="533"/>
    </row>
    <row r="59" spans="2:62" ht="20.25" customHeight="1" x14ac:dyDescent="0.4">
      <c r="B59" s="673">
        <f>B57+1</f>
        <v>23</v>
      </c>
      <c r="C59" s="675"/>
      <c r="D59" s="676"/>
      <c r="E59" s="434"/>
      <c r="F59" s="677"/>
      <c r="G59" s="572"/>
      <c r="H59" s="574"/>
      <c r="I59" s="556"/>
      <c r="J59" s="612"/>
      <c r="K59" s="702"/>
      <c r="L59" s="573"/>
      <c r="M59" s="573"/>
      <c r="N59" s="574"/>
      <c r="O59" s="409"/>
      <c r="P59" s="410"/>
      <c r="Q59" s="410"/>
      <c r="R59" s="410"/>
      <c r="S59" s="411"/>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703"/>
      <c r="BC59" s="704"/>
      <c r="BD59" s="565"/>
      <c r="BE59" s="568"/>
      <c r="BF59" s="569"/>
      <c r="BG59" s="570"/>
      <c r="BH59" s="570"/>
      <c r="BI59" s="570"/>
      <c r="BJ59" s="571"/>
    </row>
    <row r="60" spans="2:62" ht="20.25" customHeight="1" x14ac:dyDescent="0.4">
      <c r="B60" s="674"/>
      <c r="C60" s="675"/>
      <c r="D60" s="676"/>
      <c r="E60" s="434"/>
      <c r="F60" s="677"/>
      <c r="G60" s="575"/>
      <c r="H60" s="577"/>
      <c r="I60" s="491"/>
      <c r="J60" s="613"/>
      <c r="K60" s="683"/>
      <c r="L60" s="576"/>
      <c r="M60" s="576"/>
      <c r="N60" s="577"/>
      <c r="O60" s="409"/>
      <c r="P60" s="410"/>
      <c r="Q60" s="410"/>
      <c r="R60" s="410"/>
      <c r="S60" s="411"/>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36"/>
      <c r="BC60" s="543"/>
      <c r="BD60" s="540"/>
      <c r="BE60" s="543"/>
      <c r="BF60" s="531"/>
      <c r="BG60" s="532"/>
      <c r="BH60" s="532"/>
      <c r="BI60" s="532"/>
      <c r="BJ60" s="533"/>
    </row>
    <row r="61" spans="2:62" ht="20.25" customHeight="1" x14ac:dyDescent="0.4">
      <c r="B61" s="673">
        <f>B59+1</f>
        <v>24</v>
      </c>
      <c r="C61" s="675"/>
      <c r="D61" s="676"/>
      <c r="E61" s="434"/>
      <c r="F61" s="677"/>
      <c r="G61" s="572"/>
      <c r="H61" s="574"/>
      <c r="I61" s="556"/>
      <c r="J61" s="612"/>
      <c r="K61" s="702"/>
      <c r="L61" s="573"/>
      <c r="M61" s="573"/>
      <c r="N61" s="574"/>
      <c r="O61" s="409"/>
      <c r="P61" s="410"/>
      <c r="Q61" s="410"/>
      <c r="R61" s="410"/>
      <c r="S61" s="411"/>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703"/>
      <c r="BC61" s="704"/>
      <c r="BD61" s="565"/>
      <c r="BE61" s="568"/>
      <c r="BF61" s="569"/>
      <c r="BG61" s="570"/>
      <c r="BH61" s="570"/>
      <c r="BI61" s="570"/>
      <c r="BJ61" s="571"/>
    </row>
    <row r="62" spans="2:62" ht="20.25" customHeight="1" x14ac:dyDescent="0.4">
      <c r="B62" s="674"/>
      <c r="C62" s="675"/>
      <c r="D62" s="676"/>
      <c r="E62" s="434"/>
      <c r="F62" s="677"/>
      <c r="G62" s="575"/>
      <c r="H62" s="577"/>
      <c r="I62" s="491"/>
      <c r="J62" s="613"/>
      <c r="K62" s="683"/>
      <c r="L62" s="576"/>
      <c r="M62" s="576"/>
      <c r="N62" s="577"/>
      <c r="O62" s="409"/>
      <c r="P62" s="410"/>
      <c r="Q62" s="410"/>
      <c r="R62" s="410"/>
      <c r="S62" s="411"/>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36"/>
      <c r="BC62" s="543"/>
      <c r="BD62" s="540"/>
      <c r="BE62" s="543"/>
      <c r="BF62" s="531"/>
      <c r="BG62" s="532"/>
      <c r="BH62" s="532"/>
      <c r="BI62" s="532"/>
      <c r="BJ62" s="533"/>
    </row>
    <row r="63" spans="2:62" ht="20.25" customHeight="1" x14ac:dyDescent="0.4">
      <c r="B63" s="673">
        <f>B61+1</f>
        <v>25</v>
      </c>
      <c r="C63" s="675"/>
      <c r="D63" s="676"/>
      <c r="E63" s="434"/>
      <c r="F63" s="677"/>
      <c r="G63" s="572"/>
      <c r="H63" s="574"/>
      <c r="I63" s="556"/>
      <c r="J63" s="612"/>
      <c r="K63" s="702"/>
      <c r="L63" s="573"/>
      <c r="M63" s="573"/>
      <c r="N63" s="574"/>
      <c r="O63" s="409"/>
      <c r="P63" s="410"/>
      <c r="Q63" s="410"/>
      <c r="R63" s="410"/>
      <c r="S63" s="411"/>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703"/>
      <c r="BC63" s="704"/>
      <c r="BD63" s="565"/>
      <c r="BE63" s="568"/>
      <c r="BF63" s="569"/>
      <c r="BG63" s="570"/>
      <c r="BH63" s="570"/>
      <c r="BI63" s="570"/>
      <c r="BJ63" s="571"/>
    </row>
    <row r="64" spans="2:62" ht="20.25" customHeight="1" x14ac:dyDescent="0.4">
      <c r="B64" s="674"/>
      <c r="C64" s="675"/>
      <c r="D64" s="676"/>
      <c r="E64" s="434"/>
      <c r="F64" s="677"/>
      <c r="G64" s="575"/>
      <c r="H64" s="577"/>
      <c r="I64" s="491"/>
      <c r="J64" s="613"/>
      <c r="K64" s="683"/>
      <c r="L64" s="576"/>
      <c r="M64" s="576"/>
      <c r="N64" s="577"/>
      <c r="O64" s="409"/>
      <c r="P64" s="410"/>
      <c r="Q64" s="410"/>
      <c r="R64" s="410"/>
      <c r="S64" s="411"/>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36"/>
      <c r="BC64" s="543"/>
      <c r="BD64" s="540"/>
      <c r="BE64" s="543"/>
      <c r="BF64" s="531"/>
      <c r="BG64" s="532"/>
      <c r="BH64" s="532"/>
      <c r="BI64" s="532"/>
      <c r="BJ64" s="533"/>
    </row>
    <row r="65" spans="2:62" ht="20.25" customHeight="1" x14ac:dyDescent="0.4">
      <c r="B65" s="673">
        <f>B63+1</f>
        <v>26</v>
      </c>
      <c r="C65" s="675"/>
      <c r="D65" s="676"/>
      <c r="E65" s="434"/>
      <c r="F65" s="677"/>
      <c r="G65" s="572"/>
      <c r="H65" s="574"/>
      <c r="I65" s="556"/>
      <c r="J65" s="612"/>
      <c r="K65" s="702"/>
      <c r="L65" s="573"/>
      <c r="M65" s="573"/>
      <c r="N65" s="574"/>
      <c r="O65" s="409"/>
      <c r="P65" s="410"/>
      <c r="Q65" s="410"/>
      <c r="R65" s="410"/>
      <c r="S65" s="411"/>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703"/>
      <c r="BC65" s="704"/>
      <c r="BD65" s="565"/>
      <c r="BE65" s="568"/>
      <c r="BF65" s="569"/>
      <c r="BG65" s="570"/>
      <c r="BH65" s="570"/>
      <c r="BI65" s="570"/>
      <c r="BJ65" s="571"/>
    </row>
    <row r="66" spans="2:62" ht="20.25" customHeight="1" x14ac:dyDescent="0.4">
      <c r="B66" s="674"/>
      <c r="C66" s="675"/>
      <c r="D66" s="676"/>
      <c r="E66" s="434"/>
      <c r="F66" s="677"/>
      <c r="G66" s="575"/>
      <c r="H66" s="577"/>
      <c r="I66" s="491"/>
      <c r="J66" s="613"/>
      <c r="K66" s="683"/>
      <c r="L66" s="576"/>
      <c r="M66" s="576"/>
      <c r="N66" s="577"/>
      <c r="O66" s="409"/>
      <c r="P66" s="410"/>
      <c r="Q66" s="410"/>
      <c r="R66" s="410"/>
      <c r="S66" s="411"/>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36"/>
      <c r="BC66" s="543"/>
      <c r="BD66" s="540"/>
      <c r="BE66" s="543"/>
      <c r="BF66" s="531"/>
      <c r="BG66" s="532"/>
      <c r="BH66" s="532"/>
      <c r="BI66" s="532"/>
      <c r="BJ66" s="533"/>
    </row>
    <row r="67" spans="2:62" ht="20.25" customHeight="1" x14ac:dyDescent="0.4">
      <c r="B67" s="673">
        <f>B65+1</f>
        <v>27</v>
      </c>
      <c r="C67" s="675"/>
      <c r="D67" s="676"/>
      <c r="E67" s="434"/>
      <c r="F67" s="677"/>
      <c r="G67" s="572"/>
      <c r="H67" s="574"/>
      <c r="I67" s="556"/>
      <c r="J67" s="612"/>
      <c r="K67" s="702"/>
      <c r="L67" s="573"/>
      <c r="M67" s="573"/>
      <c r="N67" s="574"/>
      <c r="O67" s="409"/>
      <c r="P67" s="410"/>
      <c r="Q67" s="410"/>
      <c r="R67" s="410"/>
      <c r="S67" s="411"/>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703"/>
      <c r="BC67" s="704"/>
      <c r="BD67" s="565"/>
      <c r="BE67" s="568"/>
      <c r="BF67" s="569"/>
      <c r="BG67" s="570"/>
      <c r="BH67" s="570"/>
      <c r="BI67" s="570"/>
      <c r="BJ67" s="571"/>
    </row>
    <row r="68" spans="2:62" ht="20.25" customHeight="1" x14ac:dyDescent="0.4">
      <c r="B68" s="674"/>
      <c r="C68" s="675"/>
      <c r="D68" s="676"/>
      <c r="E68" s="434"/>
      <c r="F68" s="677"/>
      <c r="G68" s="575"/>
      <c r="H68" s="577"/>
      <c r="I68" s="491"/>
      <c r="J68" s="613"/>
      <c r="K68" s="683"/>
      <c r="L68" s="576"/>
      <c r="M68" s="576"/>
      <c r="N68" s="577"/>
      <c r="O68" s="409"/>
      <c r="P68" s="410"/>
      <c r="Q68" s="410"/>
      <c r="R68" s="410"/>
      <c r="S68" s="411"/>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36"/>
      <c r="BC68" s="543"/>
      <c r="BD68" s="540"/>
      <c r="BE68" s="543"/>
      <c r="BF68" s="531"/>
      <c r="BG68" s="532"/>
      <c r="BH68" s="532"/>
      <c r="BI68" s="532"/>
      <c r="BJ68" s="533"/>
    </row>
    <row r="69" spans="2:62" ht="20.25" customHeight="1" x14ac:dyDescent="0.4">
      <c r="B69" s="673">
        <f>B67+1</f>
        <v>28</v>
      </c>
      <c r="C69" s="675"/>
      <c r="D69" s="676"/>
      <c r="E69" s="434"/>
      <c r="F69" s="677"/>
      <c r="G69" s="572"/>
      <c r="H69" s="574"/>
      <c r="I69" s="556"/>
      <c r="J69" s="612"/>
      <c r="K69" s="702"/>
      <c r="L69" s="573"/>
      <c r="M69" s="573"/>
      <c r="N69" s="574"/>
      <c r="O69" s="409"/>
      <c r="P69" s="410"/>
      <c r="Q69" s="410"/>
      <c r="R69" s="410"/>
      <c r="S69" s="411"/>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703"/>
      <c r="BC69" s="704"/>
      <c r="BD69" s="565"/>
      <c r="BE69" s="568"/>
      <c r="BF69" s="569"/>
      <c r="BG69" s="570"/>
      <c r="BH69" s="570"/>
      <c r="BI69" s="570"/>
      <c r="BJ69" s="571"/>
    </row>
    <row r="70" spans="2:62" ht="20.25" customHeight="1" x14ac:dyDescent="0.4">
      <c r="B70" s="674"/>
      <c r="C70" s="675"/>
      <c r="D70" s="676"/>
      <c r="E70" s="434"/>
      <c r="F70" s="677"/>
      <c r="G70" s="575"/>
      <c r="H70" s="577"/>
      <c r="I70" s="491"/>
      <c r="J70" s="613"/>
      <c r="K70" s="683"/>
      <c r="L70" s="576"/>
      <c r="M70" s="576"/>
      <c r="N70" s="577"/>
      <c r="O70" s="409"/>
      <c r="P70" s="410"/>
      <c r="Q70" s="410"/>
      <c r="R70" s="410"/>
      <c r="S70" s="411"/>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36"/>
      <c r="BC70" s="543"/>
      <c r="BD70" s="540"/>
      <c r="BE70" s="543"/>
      <c r="BF70" s="531"/>
      <c r="BG70" s="532"/>
      <c r="BH70" s="532"/>
      <c r="BI70" s="532"/>
      <c r="BJ70" s="533"/>
    </row>
    <row r="71" spans="2:62" ht="20.25" customHeight="1" x14ac:dyDescent="0.4">
      <c r="B71" s="673">
        <f>B69+1</f>
        <v>29</v>
      </c>
      <c r="C71" s="675"/>
      <c r="D71" s="676"/>
      <c r="E71" s="434"/>
      <c r="F71" s="677"/>
      <c r="G71" s="572"/>
      <c r="H71" s="574"/>
      <c r="I71" s="556"/>
      <c r="J71" s="612"/>
      <c r="K71" s="702"/>
      <c r="L71" s="573"/>
      <c r="M71" s="573"/>
      <c r="N71" s="574"/>
      <c r="O71" s="409"/>
      <c r="P71" s="410"/>
      <c r="Q71" s="410"/>
      <c r="R71" s="410"/>
      <c r="S71" s="411"/>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703"/>
      <c r="BC71" s="704"/>
      <c r="BD71" s="565"/>
      <c r="BE71" s="568"/>
      <c r="BF71" s="569"/>
      <c r="BG71" s="570"/>
      <c r="BH71" s="570"/>
      <c r="BI71" s="570"/>
      <c r="BJ71" s="571"/>
    </row>
    <row r="72" spans="2:62" ht="20.25" customHeight="1" x14ac:dyDescent="0.4">
      <c r="B72" s="674"/>
      <c r="C72" s="675"/>
      <c r="D72" s="676"/>
      <c r="E72" s="434"/>
      <c r="F72" s="677"/>
      <c r="G72" s="578"/>
      <c r="H72" s="580"/>
      <c r="I72" s="559"/>
      <c r="J72" s="614"/>
      <c r="K72" s="707"/>
      <c r="L72" s="579"/>
      <c r="M72" s="579"/>
      <c r="N72" s="580"/>
      <c r="O72" s="409"/>
      <c r="P72" s="410"/>
      <c r="Q72" s="410"/>
      <c r="R72" s="410"/>
      <c r="S72" s="411"/>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37"/>
      <c r="BC72" s="550"/>
      <c r="BD72" s="547"/>
      <c r="BE72" s="550"/>
      <c r="BF72" s="534"/>
      <c r="BG72" s="535"/>
      <c r="BH72" s="535"/>
      <c r="BI72" s="535"/>
      <c r="BJ72" s="536"/>
    </row>
    <row r="73" spans="2:62" ht="20.25" customHeight="1" x14ac:dyDescent="0.4">
      <c r="B73" s="673">
        <f>B71+1</f>
        <v>30</v>
      </c>
      <c r="C73" s="675"/>
      <c r="D73" s="676"/>
      <c r="E73" s="434"/>
      <c r="F73" s="677"/>
      <c r="G73" s="572"/>
      <c r="H73" s="574"/>
      <c r="I73" s="556"/>
      <c r="J73" s="612"/>
      <c r="K73" s="702"/>
      <c r="L73" s="573"/>
      <c r="M73" s="573"/>
      <c r="N73" s="574"/>
      <c r="O73" s="409"/>
      <c r="P73" s="410"/>
      <c r="Q73" s="410"/>
      <c r="R73" s="410"/>
      <c r="S73" s="411"/>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703"/>
      <c r="BC73" s="704"/>
      <c r="BD73" s="565"/>
      <c r="BE73" s="568"/>
      <c r="BF73" s="569"/>
      <c r="BG73" s="570"/>
      <c r="BH73" s="570"/>
      <c r="BI73" s="570"/>
      <c r="BJ73" s="571"/>
    </row>
    <row r="74" spans="2:62" ht="20.25" customHeight="1" thickBot="1" x14ac:dyDescent="0.45">
      <c r="B74" s="444"/>
      <c r="C74" s="708"/>
      <c r="D74" s="709"/>
      <c r="E74" s="710"/>
      <c r="F74" s="711"/>
      <c r="G74" s="639"/>
      <c r="H74" s="641"/>
      <c r="I74" s="643"/>
      <c r="J74" s="645"/>
      <c r="K74" s="712"/>
      <c r="L74" s="640"/>
      <c r="M74" s="640"/>
      <c r="N74" s="641"/>
      <c r="O74" s="416"/>
      <c r="P74" s="417"/>
      <c r="Q74" s="417"/>
      <c r="R74" s="417"/>
      <c r="S74" s="418"/>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716"/>
      <c r="BC74" s="717"/>
      <c r="BD74" s="718"/>
      <c r="BE74" s="717"/>
      <c r="BF74" s="713"/>
      <c r="BG74" s="714"/>
      <c r="BH74" s="714"/>
      <c r="BI74" s="714"/>
      <c r="BJ74" s="715"/>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430" t="s">
        <v>6</v>
      </c>
      <c r="E94" s="430"/>
      <c r="F94" s="430"/>
      <c r="G94" s="430"/>
      <c r="H94" s="430"/>
      <c r="I94" s="91"/>
      <c r="J94" s="91"/>
    </row>
    <row r="95" spans="2:10" ht="24.95" customHeight="1" x14ac:dyDescent="0.4">
      <c r="B95" s="91"/>
      <c r="C95" s="88" t="s">
        <v>1</v>
      </c>
      <c r="D95" s="430" t="s">
        <v>24</v>
      </c>
      <c r="E95" s="430"/>
      <c r="F95" s="430"/>
      <c r="G95" s="430"/>
      <c r="H95" s="430"/>
      <c r="I95" s="91"/>
      <c r="J95" s="91"/>
    </row>
    <row r="96" spans="2:10" ht="24.95" customHeight="1" x14ac:dyDescent="0.4">
      <c r="B96" s="91"/>
      <c r="C96" s="88" t="s">
        <v>2</v>
      </c>
      <c r="D96" s="430" t="s">
        <v>25</v>
      </c>
      <c r="E96" s="430"/>
      <c r="F96" s="430"/>
      <c r="G96" s="430"/>
      <c r="H96" s="430"/>
      <c r="I96" s="91"/>
      <c r="J96" s="91"/>
    </row>
    <row r="97" spans="1:59" ht="24.95" customHeight="1" x14ac:dyDescent="0.4">
      <c r="B97" s="91"/>
      <c r="C97" s="88" t="s">
        <v>3</v>
      </c>
      <c r="D97" s="430" t="s">
        <v>26</v>
      </c>
      <c r="E97" s="430"/>
      <c r="F97" s="430"/>
      <c r="G97" s="430"/>
      <c r="H97" s="430"/>
      <c r="I97" s="91"/>
      <c r="J97" s="91"/>
    </row>
    <row r="98" spans="1:59" ht="24.95" customHeight="1" x14ac:dyDescent="0.4">
      <c r="B98" s="91"/>
      <c r="C98" s="88" t="s">
        <v>4</v>
      </c>
      <c r="D98" s="430" t="s">
        <v>37</v>
      </c>
      <c r="E98" s="430"/>
      <c r="F98" s="430"/>
      <c r="G98" s="430"/>
      <c r="H98" s="430"/>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D97:H97"/>
    <mergeCell ref="D98:H98"/>
    <mergeCell ref="D95:H95"/>
    <mergeCell ref="D96:H96"/>
    <mergeCell ref="D94:H94"/>
    <mergeCell ref="O73:S74"/>
    <mergeCell ref="BB73:BC73"/>
    <mergeCell ref="BD73:BE73"/>
    <mergeCell ref="BF73:BJ74"/>
    <mergeCell ref="BB74:BC74"/>
    <mergeCell ref="BD74:BE74"/>
    <mergeCell ref="B73:B74"/>
    <mergeCell ref="C73:C74"/>
    <mergeCell ref="D73:F74"/>
    <mergeCell ref="G73:H74"/>
    <mergeCell ref="I73:J74"/>
    <mergeCell ref="K73:N74"/>
    <mergeCell ref="O71:S72"/>
    <mergeCell ref="BB71:BC71"/>
    <mergeCell ref="BD71:BE71"/>
    <mergeCell ref="BF71:BJ72"/>
    <mergeCell ref="BB72:BC72"/>
    <mergeCell ref="BD72:BE72"/>
    <mergeCell ref="B71:B72"/>
    <mergeCell ref="C71:C72"/>
    <mergeCell ref="D71:F72"/>
    <mergeCell ref="G71:H72"/>
    <mergeCell ref="I71:J72"/>
    <mergeCell ref="K71:N72"/>
    <mergeCell ref="O69:S70"/>
    <mergeCell ref="BB69:BC69"/>
    <mergeCell ref="BD69:BE69"/>
    <mergeCell ref="BF69:BJ70"/>
    <mergeCell ref="BB70:BC70"/>
    <mergeCell ref="BD70:BE70"/>
    <mergeCell ref="B69:B70"/>
    <mergeCell ref="C69:C70"/>
    <mergeCell ref="D69:F70"/>
    <mergeCell ref="G69:H70"/>
    <mergeCell ref="I69:J70"/>
    <mergeCell ref="K69:N70"/>
    <mergeCell ref="O67:S68"/>
    <mergeCell ref="BB67:BC67"/>
    <mergeCell ref="BD67:BE67"/>
    <mergeCell ref="BF67:BJ68"/>
    <mergeCell ref="BB68:BC68"/>
    <mergeCell ref="BD68:BE68"/>
    <mergeCell ref="B67:B68"/>
    <mergeCell ref="C67:C68"/>
    <mergeCell ref="D67:F68"/>
    <mergeCell ref="G67:H68"/>
    <mergeCell ref="I67:J68"/>
    <mergeCell ref="K67:N68"/>
    <mergeCell ref="O65:S66"/>
    <mergeCell ref="BB65:BC65"/>
    <mergeCell ref="BD65:BE65"/>
    <mergeCell ref="BF65:BJ66"/>
    <mergeCell ref="BB66:BC66"/>
    <mergeCell ref="BD66:BE66"/>
    <mergeCell ref="B65:B66"/>
    <mergeCell ref="C65:C66"/>
    <mergeCell ref="D65:F66"/>
    <mergeCell ref="G65:H66"/>
    <mergeCell ref="I65:J66"/>
    <mergeCell ref="K65:N66"/>
    <mergeCell ref="O63:S64"/>
    <mergeCell ref="BB63:BC63"/>
    <mergeCell ref="BD63:BE63"/>
    <mergeCell ref="BF63:BJ64"/>
    <mergeCell ref="BB64:BC64"/>
    <mergeCell ref="BD64:BE64"/>
    <mergeCell ref="B63:B64"/>
    <mergeCell ref="C63:C64"/>
    <mergeCell ref="D63:F64"/>
    <mergeCell ref="G63:H64"/>
    <mergeCell ref="I63:J64"/>
    <mergeCell ref="K63:N64"/>
    <mergeCell ref="O61:S62"/>
    <mergeCell ref="BB61:BC61"/>
    <mergeCell ref="BD61:BE61"/>
    <mergeCell ref="BF61:BJ62"/>
    <mergeCell ref="BB62:BC62"/>
    <mergeCell ref="BD62:BE62"/>
    <mergeCell ref="B61:B62"/>
    <mergeCell ref="C61:C62"/>
    <mergeCell ref="D61:F62"/>
    <mergeCell ref="G61:H62"/>
    <mergeCell ref="I61:J62"/>
    <mergeCell ref="K61:N62"/>
    <mergeCell ref="O59:S60"/>
    <mergeCell ref="BB59:BC59"/>
    <mergeCell ref="BD59:BE59"/>
    <mergeCell ref="BF59:BJ60"/>
    <mergeCell ref="BB60:BC60"/>
    <mergeCell ref="BD60:BE60"/>
    <mergeCell ref="B59:B60"/>
    <mergeCell ref="C59:C60"/>
    <mergeCell ref="D59:F60"/>
    <mergeCell ref="G59:H60"/>
    <mergeCell ref="I59:J60"/>
    <mergeCell ref="K59:N60"/>
    <mergeCell ref="O57:S58"/>
    <mergeCell ref="BB57:BC57"/>
    <mergeCell ref="BD57:BE57"/>
    <mergeCell ref="BF57:BJ58"/>
    <mergeCell ref="BB58:BC58"/>
    <mergeCell ref="BD58:BE58"/>
    <mergeCell ref="B57:B58"/>
    <mergeCell ref="C57:C58"/>
    <mergeCell ref="D57:F58"/>
    <mergeCell ref="G57:H58"/>
    <mergeCell ref="I57:J58"/>
    <mergeCell ref="K57:N58"/>
    <mergeCell ref="O55:S56"/>
    <mergeCell ref="BB55:BC55"/>
    <mergeCell ref="BD55:BE55"/>
    <mergeCell ref="BF55:BJ56"/>
    <mergeCell ref="BB56:BC56"/>
    <mergeCell ref="BD56:BE56"/>
    <mergeCell ref="B55:B56"/>
    <mergeCell ref="C55:C56"/>
    <mergeCell ref="D55:F56"/>
    <mergeCell ref="G55:H56"/>
    <mergeCell ref="I55:J56"/>
    <mergeCell ref="K55:N56"/>
    <mergeCell ref="O53:S54"/>
    <mergeCell ref="BB53:BC53"/>
    <mergeCell ref="BD53:BE53"/>
    <mergeCell ref="BF53:BJ54"/>
    <mergeCell ref="BB54:BC54"/>
    <mergeCell ref="BD54:BE54"/>
    <mergeCell ref="B53:B54"/>
    <mergeCell ref="C53:C54"/>
    <mergeCell ref="D53:F54"/>
    <mergeCell ref="G53:H54"/>
    <mergeCell ref="I53:J54"/>
    <mergeCell ref="K53:N54"/>
    <mergeCell ref="O51:S52"/>
    <mergeCell ref="BB51:BC51"/>
    <mergeCell ref="BD51:BE51"/>
    <mergeCell ref="BF51:BJ52"/>
    <mergeCell ref="BB52:BC52"/>
    <mergeCell ref="BD52:BE52"/>
    <mergeCell ref="B51:B52"/>
    <mergeCell ref="C51:C52"/>
    <mergeCell ref="D51:F52"/>
    <mergeCell ref="G51:H52"/>
    <mergeCell ref="I51:J52"/>
    <mergeCell ref="K51:N52"/>
    <mergeCell ref="O49:S50"/>
    <mergeCell ref="BB49:BC49"/>
    <mergeCell ref="BD49:BE49"/>
    <mergeCell ref="BF49:BJ50"/>
    <mergeCell ref="BB50:BC50"/>
    <mergeCell ref="BD50:BE50"/>
    <mergeCell ref="B49:B50"/>
    <mergeCell ref="C49:C50"/>
    <mergeCell ref="D49:F50"/>
    <mergeCell ref="G49:H50"/>
    <mergeCell ref="I49:J50"/>
    <mergeCell ref="K49:N50"/>
    <mergeCell ref="O47:S48"/>
    <mergeCell ref="BB47:BC47"/>
    <mergeCell ref="BD47:BE47"/>
    <mergeCell ref="BF47:BJ48"/>
    <mergeCell ref="BB48:BC48"/>
    <mergeCell ref="BD48:BE48"/>
    <mergeCell ref="B47:B48"/>
    <mergeCell ref="C47:C48"/>
    <mergeCell ref="D47:F48"/>
    <mergeCell ref="G47:H48"/>
    <mergeCell ref="I47:J48"/>
    <mergeCell ref="K47:N48"/>
    <mergeCell ref="O45:S46"/>
    <mergeCell ref="BB45:BC45"/>
    <mergeCell ref="BD45:BE45"/>
    <mergeCell ref="BF45:BJ46"/>
    <mergeCell ref="BB46:BC46"/>
    <mergeCell ref="BD46:BE46"/>
    <mergeCell ref="B45:B46"/>
    <mergeCell ref="C45:C46"/>
    <mergeCell ref="D45:F46"/>
    <mergeCell ref="G45:H46"/>
    <mergeCell ref="I45:J46"/>
    <mergeCell ref="K45:N46"/>
    <mergeCell ref="O43:S44"/>
    <mergeCell ref="BB43:BC43"/>
    <mergeCell ref="BD43:BE43"/>
    <mergeCell ref="BF43:BJ44"/>
    <mergeCell ref="BB44:BC44"/>
    <mergeCell ref="BD44:BE44"/>
    <mergeCell ref="B43:B44"/>
    <mergeCell ref="C43:C44"/>
    <mergeCell ref="D43:F44"/>
    <mergeCell ref="G43:H44"/>
    <mergeCell ref="I43:J44"/>
    <mergeCell ref="K43:N44"/>
    <mergeCell ref="O41:S42"/>
    <mergeCell ref="BB41:BC41"/>
    <mergeCell ref="BD41:BE41"/>
    <mergeCell ref="BF41:BJ42"/>
    <mergeCell ref="BB42:BC42"/>
    <mergeCell ref="BD42:BE42"/>
    <mergeCell ref="B41:B42"/>
    <mergeCell ref="C41:C42"/>
    <mergeCell ref="D41:F42"/>
    <mergeCell ref="G41:H42"/>
    <mergeCell ref="I41:J42"/>
    <mergeCell ref="K41:N42"/>
    <mergeCell ref="O39:S40"/>
    <mergeCell ref="BB39:BC39"/>
    <mergeCell ref="BD39:BE39"/>
    <mergeCell ref="BF39:BJ40"/>
    <mergeCell ref="BB40:BC40"/>
    <mergeCell ref="BD40:BE40"/>
    <mergeCell ref="B39:B40"/>
    <mergeCell ref="C39:C40"/>
    <mergeCell ref="D39:F40"/>
    <mergeCell ref="G39:H40"/>
    <mergeCell ref="I39:J40"/>
    <mergeCell ref="K39:N40"/>
    <mergeCell ref="O37:S38"/>
    <mergeCell ref="BB37:BC37"/>
    <mergeCell ref="BD37:BE37"/>
    <mergeCell ref="BF37:BJ38"/>
    <mergeCell ref="BB38:BC38"/>
    <mergeCell ref="BD38:BE38"/>
    <mergeCell ref="B37:B38"/>
    <mergeCell ref="C37:C38"/>
    <mergeCell ref="D37:F38"/>
    <mergeCell ref="G37:H38"/>
    <mergeCell ref="I37:J38"/>
    <mergeCell ref="K37:N38"/>
    <mergeCell ref="O35:S36"/>
    <mergeCell ref="BB35:BC35"/>
    <mergeCell ref="BD35:BE35"/>
    <mergeCell ref="BF35:BJ36"/>
    <mergeCell ref="BB36:BC36"/>
    <mergeCell ref="BD36:BE36"/>
    <mergeCell ref="B35:B36"/>
    <mergeCell ref="C35:C36"/>
    <mergeCell ref="D35:F36"/>
    <mergeCell ref="G35:H36"/>
    <mergeCell ref="I35:J36"/>
    <mergeCell ref="K35:N36"/>
    <mergeCell ref="O33:S34"/>
    <mergeCell ref="BB33:BC33"/>
    <mergeCell ref="BD33:BE33"/>
    <mergeCell ref="BF33:BJ34"/>
    <mergeCell ref="BB34:BC34"/>
    <mergeCell ref="BD34:BE34"/>
    <mergeCell ref="B33:B34"/>
    <mergeCell ref="C33:C34"/>
    <mergeCell ref="D33:F34"/>
    <mergeCell ref="G33:H34"/>
    <mergeCell ref="I33:J34"/>
    <mergeCell ref="K33:N34"/>
    <mergeCell ref="O31:S32"/>
    <mergeCell ref="BB31:BC31"/>
    <mergeCell ref="BD31:BE31"/>
    <mergeCell ref="BF31:BJ32"/>
    <mergeCell ref="BB32:BC32"/>
    <mergeCell ref="BD32:BE32"/>
    <mergeCell ref="B31:B32"/>
    <mergeCell ref="C31:C32"/>
    <mergeCell ref="D31:F32"/>
    <mergeCell ref="G31:H32"/>
    <mergeCell ref="I31:J32"/>
    <mergeCell ref="K31:N32"/>
    <mergeCell ref="O29:S30"/>
    <mergeCell ref="BB29:BC29"/>
    <mergeCell ref="BD29:BE29"/>
    <mergeCell ref="BF29:BJ30"/>
    <mergeCell ref="BB30:BC30"/>
    <mergeCell ref="BD30:BE30"/>
    <mergeCell ref="B29:B30"/>
    <mergeCell ref="C29:C30"/>
    <mergeCell ref="D29:F30"/>
    <mergeCell ref="G29:H30"/>
    <mergeCell ref="I29:J30"/>
    <mergeCell ref="K29:N30"/>
    <mergeCell ref="O27:S28"/>
    <mergeCell ref="BB27:BC27"/>
    <mergeCell ref="BD27:BE27"/>
    <mergeCell ref="BF27:BJ28"/>
    <mergeCell ref="BB28:BC28"/>
    <mergeCell ref="BD28:BE28"/>
    <mergeCell ref="B27:B28"/>
    <mergeCell ref="C27:C28"/>
    <mergeCell ref="D27:F28"/>
    <mergeCell ref="G27:H28"/>
    <mergeCell ref="I27:J28"/>
    <mergeCell ref="K27:N28"/>
    <mergeCell ref="O25:S26"/>
    <mergeCell ref="BB25:BC25"/>
    <mergeCell ref="BD25:BE25"/>
    <mergeCell ref="BF25:BJ26"/>
    <mergeCell ref="BB26:BC26"/>
    <mergeCell ref="BD26:BE26"/>
    <mergeCell ref="B25:B26"/>
    <mergeCell ref="C25:C26"/>
    <mergeCell ref="D25:F26"/>
    <mergeCell ref="G25:H26"/>
    <mergeCell ref="I25:J26"/>
    <mergeCell ref="K25:N26"/>
    <mergeCell ref="O23:S24"/>
    <mergeCell ref="BB23:BC23"/>
    <mergeCell ref="BD23:BE23"/>
    <mergeCell ref="BF23:BJ24"/>
    <mergeCell ref="BB24:BC24"/>
    <mergeCell ref="BD24:BE24"/>
    <mergeCell ref="B23:B24"/>
    <mergeCell ref="C23:C24"/>
    <mergeCell ref="D23:F24"/>
    <mergeCell ref="G23:H24"/>
    <mergeCell ref="I23:J24"/>
    <mergeCell ref="K23:N24"/>
    <mergeCell ref="O21:S22"/>
    <mergeCell ref="BB21:BC21"/>
    <mergeCell ref="BD21:BE21"/>
    <mergeCell ref="BF21:BJ22"/>
    <mergeCell ref="BB22:BC22"/>
    <mergeCell ref="BD22:BE22"/>
    <mergeCell ref="B21:B22"/>
    <mergeCell ref="C21:C22"/>
    <mergeCell ref="D21:F22"/>
    <mergeCell ref="G21:H22"/>
    <mergeCell ref="I21:J22"/>
    <mergeCell ref="K21:N22"/>
    <mergeCell ref="O19:S20"/>
    <mergeCell ref="BB19:BC19"/>
    <mergeCell ref="BD19:BE19"/>
    <mergeCell ref="BF19:BJ20"/>
    <mergeCell ref="BB20:BC20"/>
    <mergeCell ref="BD20:BE20"/>
    <mergeCell ref="B19:B20"/>
    <mergeCell ref="C19:C20"/>
    <mergeCell ref="D19:F20"/>
    <mergeCell ref="G19:H20"/>
    <mergeCell ref="I19:J20"/>
    <mergeCell ref="K19:N20"/>
    <mergeCell ref="BB17:BC17"/>
    <mergeCell ref="BD17:BE17"/>
    <mergeCell ref="BF17:BJ18"/>
    <mergeCell ref="BB18:BC18"/>
    <mergeCell ref="BD18:BE18"/>
    <mergeCell ref="BB15:BC15"/>
    <mergeCell ref="BD15:BE15"/>
    <mergeCell ref="BF15:BJ16"/>
    <mergeCell ref="BB16:BC16"/>
    <mergeCell ref="BD16:BE16"/>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26" orientation="portrait"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topLeftCell="A28" zoomScale="75" zoomScaleNormal="75" workbookViewId="0">
      <selection activeCell="I51" sqref="I51"/>
    </sheetView>
  </sheetViews>
  <sheetFormatPr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249</v>
      </c>
      <c r="D49" s="200"/>
    </row>
    <row r="50" spans="3:4" x14ac:dyDescent="0.4">
      <c r="C50" s="200" t="s">
        <v>250</v>
      </c>
      <c r="D50" s="200"/>
    </row>
    <row r="51" spans="3:4" x14ac:dyDescent="0.4">
      <c r="C51" s="200" t="s">
        <v>247</v>
      </c>
      <c r="D51" s="200"/>
    </row>
    <row r="52" spans="3:4" x14ac:dyDescent="0.4">
      <c r="C52" s="200" t="s">
        <v>248</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dcterms:created xsi:type="dcterms:W3CDTF">2022-05-24T02:06:21Z</dcterms:created>
  <dcterms:modified xsi:type="dcterms:W3CDTF">2022-05-24T02:06:21Z</dcterms:modified>
</cp:coreProperties>
</file>